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95" windowHeight="8175" tabRatio="597" activeTab="0"/>
  </bookViews>
  <sheets>
    <sheet name="ESE139" sheetId="1" r:id="rId1"/>
  </sheets>
  <definedNames>
    <definedName name="ACwvu.Cap._.Proj._.Approp." localSheetId="0" hidden="1">'ESE139'!$B$1004:$M$1047</definedName>
    <definedName name="ACwvu.Cap._.Proj._.Est._.Rev." localSheetId="0" hidden="1">'ESE139'!$B$943:$N$1001</definedName>
    <definedName name="ACwvu.Debt._.Service._.Approp." localSheetId="0" hidden="1">'ESE139'!$B$905:$J$940</definedName>
    <definedName name="ACwvu.Debt._.Service._.Est._.Rev." localSheetId="0" hidden="1">'ESE139'!$B$851:$J$902</definedName>
    <definedName name="ACwvu.Enterprise._.Funds." localSheetId="0" hidden="1">'ESE139'!$B$1123:$K$1185</definedName>
    <definedName name="ACwvu.Expend._.Trust._.Approp." localSheetId="0" hidden="1">'ESE139'!#REF!</definedName>
    <definedName name="ACwvu.Expend._.Trust._.Est._.Rev." localSheetId="0" hidden="1">'ESE139'!#REF!</definedName>
    <definedName name="ACwvu.Gen._.Approp." localSheetId="0" hidden="1">'ESE139'!$B$127:$K$175</definedName>
    <definedName name="ACwvu.Gen._.Est._.Rev." localSheetId="0" hidden="1">'ESE139'!$B$41:$D$122</definedName>
    <definedName name="ACwvu.Internal._.Service._.Funds." localSheetId="0" hidden="1">'ESE139'!$B$1188:$K$1250</definedName>
    <definedName name="ACwvu.Millages." localSheetId="0" hidden="1">'ESE139'!$B$1:$E$38</definedName>
    <definedName name="ACwvu.Nonexpend._.Trust._.Funds." localSheetId="0" hidden="1">'ESE139'!#REF!</definedName>
    <definedName name="ACwvu.Spe._.Rev._.FS._.Approp." localSheetId="0" hidden="1">'ESE139'!$B$224:$D$281</definedName>
    <definedName name="ACwvu.Spe._.Rev._.FS._.Est._.Rev." localSheetId="0" hidden="1">'ESE139'!$B$176:$D$221</definedName>
    <definedName name="ACwvu.Spe._.Rev._.Other._.Approp." localSheetId="0" hidden="1">'ESE139'!$B$581:$K$584</definedName>
    <definedName name="ACwvu.Spe._.Rev._.Other._.Est._.Rev." localSheetId="0" hidden="1">'ESE139'!$B$490:$D$494</definedName>
    <definedName name="_xlnm.Print_Area" localSheetId="0">'ESE139'!$B$41:$D$122</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'ESE139'!$B$1004:$M$1047</definedName>
    <definedName name="Swvu.Cap._.Proj._.Est._.Rev." localSheetId="0" hidden="1">'ESE139'!$B$943:$N$1001</definedName>
    <definedName name="Swvu.Debt._.Service._.Approp." localSheetId="0" hidden="1">'ESE139'!$B$905:$J$940</definedName>
    <definedName name="Swvu.Debt._.Service._.Est._.Rev." localSheetId="0" hidden="1">'ESE139'!$B$851:$J$902</definedName>
    <definedName name="Swvu.Enterprise._.Funds." localSheetId="0" hidden="1">'ESE139'!$B$1123:$K$1185</definedName>
    <definedName name="Swvu.Expend._.Trust._.Approp." localSheetId="0" hidden="1">'ESE139'!#REF!</definedName>
    <definedName name="Swvu.Expend._.Trust._.Est._.Rev." localSheetId="0" hidden="1">'ESE139'!#REF!</definedName>
    <definedName name="Swvu.Gen._.Approp." localSheetId="0" hidden="1">'ESE139'!$B$127:$K$175</definedName>
    <definedName name="Swvu.Gen._.Est._.Rev." localSheetId="0" hidden="1">'ESE139'!$B$41:$D$122</definedName>
    <definedName name="Swvu.Internal._.Service._.Funds." localSheetId="0" hidden="1">'ESE139'!$B$1188:$K$1250</definedName>
    <definedName name="Swvu.Millages." localSheetId="0" hidden="1">'ESE139'!$B$1:$E$38</definedName>
    <definedName name="Swvu.Nonexpend._.Trust._.Funds." localSheetId="0" hidden="1">'ESE139'!#REF!</definedName>
    <definedName name="Swvu.Spe._.Rev._.FS._.Approp." localSheetId="0" hidden="1">'ESE139'!$B$224:$D$281</definedName>
    <definedName name="Swvu.Spe._.Rev._.FS._.Est._.Rev." localSheetId="0" hidden="1">'ESE139'!$B$176:$D$221</definedName>
    <definedName name="Swvu.Spe._.Rev._.Other._.Approp." localSheetId="0" hidden="1">'ESE139'!$B$581:$K$584</definedName>
    <definedName name="Swvu.Spe._.Rev._.Other._.Est._.Rev." localSheetId="0" hidden="1">'ESE139'!$B$490:$D$494</definedName>
    <definedName name="wrn.All._.Funds." hidden="1">{"Pg  1 Millages",#N/A,FALSE,"ESE139";"Pg  2 General Fund",#N/A,FALSE,"ESE139";"Pg  3 General Fund",#N/A,FALSE,"ESE139";"Pg  4 Food Service",#N/A,FALSE,"ESE139";"Pg  5 Food Service",#N/A,FALSE,"ESE139";"Pg  6 Special Revenue",#N/A,FALSE,"ESE139";"Pg  7 Special Revenue",#N/A,FALSE,"ESE139";"Pg  8 Fund 432",#N/A,FALSE,"ESE139";"Pg  9 Fund 432",#N/A,FALSE,"ESE139";"Pg 10 Fund 433",#N/A,FALSE,"ESE139";"Pg 11 Fund 433",#N/A,FALSE,"ESE139";"Pg 12 Fund 434",#N/A,FALSE,"ESE139";"Pg 13 Fund 434",#N/A,FALSE,"ESE139";"Pg 14 Fund 435",#N/A,FALSE,"ESE139";"Pg 15 Fund 435",#N/A,FALSE,"ESE139";"Pg 16 Fund 490",#N/A,FALSE,"ESE139";"Pg 17 Debt Service Funds",#N/A,FALSE,"ESE139";"Pg 18 Debt Service Funds",#N/A,FALSE,"ESE139";"Pg 19 Capital Projects Funds",#N/A,FALSE,"ESE139";"Pg 20 Capital Projects Funds",#N/A,FALSE,"ESE139";"Pg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ivces." hidden="1">{"Pg  4 Food Service",#N/A,FALSE,"ESE139";"Pg  5 Food Service",#N/A,FALSE,"ESE139"}</definedName>
    <definedName name="wrn.Section._.4._.Special._.Revenue._.Other." hidden="1">{"Pg  7 Special Revenue",#N/A,FALSE,"ESE139";"Pg  6 Special Revenue",#N/A,FALSE,"ESE139"}</definedName>
    <definedName name="wrn.Section._.5._.Federal._.Stimulus._.Funds." hidden="1">{"Pg 15 Fund 435",#N/A,FALSE,"ESE139";"Pg 14 Fund 435",#N/A,FALSE,"ESE139";"Pg 13 Fund 434",#N/A,FALSE,"ESE139";"Pg 12 Fund 434",#N/A,FALSE,"ESE139";"Pg 11 Fund 433",#N/A,FALSE,"ESE139";"Pg 10 Fund 433",#N/A,FALSE,"ESE139";"Pg  9 Fund 432",#N/A,FALSE,"ESE139";"Pg  8 Fund 432",#N/A,FALSE,"ESE139"}</definedName>
    <definedName name="wrn.Section._.6._.Special._.Revenue._.Misc.." hidden="1">{"Pg 16 Fund 490",#N/A,FALSE,"ESE139"}</definedName>
    <definedName name="wrn.Section._.7._.Debt._.Service._.Funds." hidden="1">{"Pg 18 Debt Service Funds",#N/A,FALSE,"ESE139";"Pg 17 Debt Service Funds",#N/A,FALSE,"ESE139"}</definedName>
    <definedName name="wrn.Section._.8._.Capital._.Projects._.Funds." hidden="1">{"Pg 20 Capital Projects Funds",#N/A,FALSE,"ESE139";"Pg 19 Capital Projects Funds",#N/A,FALSE,"ESE139"}</definedName>
    <definedName name="wrn.Section._.9._.Permanent._.Fund." hidden="1">{"Pg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D49EF59_4338_4A0F_9F61_247C83711349_.wvu.PrintArea" localSheetId="0" hidden="1">'ESE139'!$B$223:$D$279</definedName>
    <definedName name="Z_2FA8DB7E_A6C6_4682_A5D3_8F085DC58565_.wvu.PrintArea" localSheetId="0" hidden="1">'ESE139'!$B$849:$K$900</definedName>
    <definedName name="Z_305A41FA_55C4_410C_8D27_BFF0301CF905_.wvu.PrintArea" localSheetId="0" hidden="1">'ESE139'!$B$340:$K$389</definedName>
    <definedName name="Z_30FAD075_E63D_4E9A_A8C1_1A6A99C2CFF0_.wvu.PrintArea" localSheetId="0" hidden="1">'ESE139'!$B$585:$D$626</definedName>
    <definedName name="Z_3330523B_18F7_4432_9831_F412F970E9DC_.wvu.PrintArea" localSheetId="0" hidden="1">'ESE139'!$B$489:$D$530</definedName>
    <definedName name="Z_4A7D5C09_B9C5_4B78_920E_F72C16C775E2_.wvu.PrintArea" localSheetId="0" hidden="1">'ESE139'!$B$1:$E$38</definedName>
    <definedName name="Z_532F24EF_3ADE_4136_9B1D_7147793D8A0A_.wvu.PrintArea" localSheetId="0" hidden="1">'ESE139'!$B$629:$K$678</definedName>
    <definedName name="Z_5FBC7E87_FD95_4E6B_A8A5_505CB6A07464_.wvu.PrintArea" localSheetId="0" hidden="1">'ESE139'!$B$533:$K$582</definedName>
    <definedName name="Z_602E9004_7088_4A08_80A7_0EC6964039CE_.wvu.PrintArea" localSheetId="0" hidden="1">'ESE139'!$B$903:$K$938</definedName>
    <definedName name="Z_61E802BC_E178_4568_81F9_164DA6BB96DE_.wvu.PrintArea" localSheetId="0" hidden="1">'ESE139'!$B$725:$K$774</definedName>
    <definedName name="Z_7C891A17_928E_45A3_8A26_AA4C1E1648CF_.wvu.PrintArea" localSheetId="0" hidden="1">'ESE139'!$B$777:$D$846</definedName>
    <definedName name="Z_835C8BF3_BB69_4795_9D41_309D870F9C0B_.wvu.PrintArea" localSheetId="0" hidden="1">'ESE139'!$B$176:$D$220</definedName>
    <definedName name="Z_88EF9BC8_46BE_4047_9088_7C9382483F15_.wvu.PrintArea" localSheetId="0" hidden="1">'ESE139'!$B$941:$N$999</definedName>
    <definedName name="Z_A232590A_787D_4778_956C_7A6548C15BEE_.wvu.PrintArea" localSheetId="0" hidden="1">'ESE139'!$B$125:$K$173</definedName>
    <definedName name="Z_B6B84FD6_FF05_413D_8091_49796E3B782F_.wvu.PrintArea" localSheetId="0" hidden="1">'ESE139'!$B$282:$D$337</definedName>
    <definedName name="Z_B6C6DF15_D522_4A4B_B210_380F632544B3_.wvu.PrintArea" localSheetId="0" hidden="1">'ESE139'!$B$41:$D$122</definedName>
    <definedName name="Z_BA998655_30CD_4C63_A753_8B6A28D99E02_.wvu.PrintArea" localSheetId="0" hidden="1">'ESE139'!$B$437:$K$486</definedName>
    <definedName name="Z_BC052F2A_CC92_4D35_8B9F_893BC016C0FA_.wvu.PrintArea" localSheetId="0" hidden="1">'ESE139'!$B$1002:$N$1045</definedName>
    <definedName name="Z_CA04DA0C_8DDF_4BC6_AE6E_3967D46F90B9_.wvu.PrintArea" localSheetId="0" hidden="1">'ESE139'!$B$1186:$K$1248</definedName>
    <definedName name="Z_D245DA2F_6A9D_4C15_A441_FBE86B5DD21A_.wvu.PrintArea" localSheetId="0" hidden="1">'ESE139'!$B$1048:$D$1118</definedName>
    <definedName name="Z_D5E56F94_FF94_4F1B_B173_57F5813DA564_.wvu.PrintArea" localSheetId="0" hidden="1">'ESE139'!$B$1121:$K$1183</definedName>
    <definedName name="Z_E6FA7545_6219_495D_AF0D_83575F7483A9_.wvu.PrintArea" localSheetId="0" hidden="1">'ESE139'!$B$392:$D$434</definedName>
    <definedName name="Z_ECC9D297_A85B_46B1_B65E_A830EFA96EFE_.wvu.PrintArea" localSheetId="0" hidden="1">'ESE139'!$B$681:$D$722</definedName>
  </definedNames>
  <calcPr fullCalcOnLoad="1"/>
</workbook>
</file>

<file path=xl/sharedStrings.xml><?xml version="1.0" encoding="utf-8"?>
<sst xmlns="http://schemas.openxmlformats.org/spreadsheetml/2006/main" count="1406" uniqueCount="465">
  <si>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</si>
  <si>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</si>
  <si>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</si>
  <si>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</si>
  <si>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</si>
  <si>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</si>
  <si>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</si>
  <si>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</si>
  <si>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</si>
  <si>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</si>
  <si>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</si>
  <si>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</si>
  <si>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</si>
  <si>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</si>
  <si>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</si>
  <si>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</si>
  <si>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</si>
  <si>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</si>
  <si>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</si>
  <si>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</si>
  <si>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</si>
  <si>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</si>
  <si>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</si>
  <si>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</si>
  <si>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</si>
  <si>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</si>
  <si>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Materials &amp; Supplies</t>
  </si>
  <si>
    <t>Capital Outlay</t>
  </si>
  <si>
    <t>Other Expenses</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</si>
  <si>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</si>
  <si>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</si>
  <si>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</si>
  <si>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</si>
  <si>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</si>
  <si>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</si>
  <si>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</si>
  <si>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</si>
  <si>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</si>
  <si>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</si>
  <si>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</si>
  <si>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</si>
  <si>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Special Act Bonds</t>
  </si>
  <si>
    <t>Motor Vehicle</t>
  </si>
  <si>
    <t>Other</t>
  </si>
  <si>
    <t>(Race Track)</t>
  </si>
  <si>
    <t>Revenue Bonds</t>
  </si>
  <si>
    <t>Debt Service</t>
  </si>
  <si>
    <t>STATE SOURCES:</t>
  </si>
  <si>
    <t>LOCAL SOURCES:</t>
  </si>
  <si>
    <t xml:space="preserve">TOTAL ESTIMATED REVENUES, OTHER FINANCING </t>
  </si>
  <si>
    <t>ESE139</t>
  </si>
  <si>
    <t>Transfers Out: (Function 9700)</t>
  </si>
  <si>
    <t xml:space="preserve">Capital Outlay </t>
  </si>
  <si>
    <t>Public Education</t>
  </si>
  <si>
    <t xml:space="preserve">Capital Outlay &amp; </t>
  </si>
  <si>
    <t>Voted Capital</t>
  </si>
  <si>
    <t>Bond Issues (COBI)</t>
  </si>
  <si>
    <t>(Racetrack)</t>
  </si>
  <si>
    <t>Cap Outlay (PECO)</t>
  </si>
  <si>
    <t>Debt Service Funds</t>
  </si>
  <si>
    <t>Improvements</t>
  </si>
  <si>
    <t>Capital Projects</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</si>
  <si>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</si>
  <si>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</si>
  <si>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</si>
  <si>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</si>
  <si>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</si>
  <si>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</si>
  <si>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</si>
  <si>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</si>
  <si>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</si>
  <si>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</si>
  <si>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</si>
  <si>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</si>
  <si>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</si>
  <si>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</si>
  <si>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</si>
  <si>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</si>
  <si>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</si>
  <si>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Federal Through State</t>
  </si>
  <si>
    <t>State Sources</t>
  </si>
  <si>
    <t>Local Sources</t>
  </si>
  <si>
    <t>Debt Service: (Function 9200)</t>
  </si>
  <si>
    <t>Loss Recoveries</t>
  </si>
  <si>
    <t>OTHER FINANCING USES</t>
  </si>
  <si>
    <t>TOTAL APPROPRIATIONS, OTHER FINANCING</t>
  </si>
  <si>
    <t>TOTAL APPROPRIATIONS, OTHER FINANCING USES,</t>
  </si>
  <si>
    <t xml:space="preserve">Consortium </t>
  </si>
  <si>
    <t xml:space="preserve"> Programs</t>
  </si>
  <si>
    <t>Other Internal</t>
  </si>
  <si>
    <t>Service</t>
  </si>
  <si>
    <t>Other Federal Through State</t>
  </si>
  <si>
    <t>Interest on Undistributed CO &amp; DS</t>
  </si>
  <si>
    <t>School Infrastructure Thrift Program</t>
  </si>
  <si>
    <t>Effort Index Grants</t>
  </si>
  <si>
    <t>Smart Schools Small County Asst. Program</t>
  </si>
  <si>
    <t>Charter School Capital Outlay Funding</t>
  </si>
  <si>
    <t>Other Miscellaneous State Revenue</t>
  </si>
  <si>
    <t>Tax Redemptions</t>
  </si>
  <si>
    <t>Gifts, Grants, and Bequests</t>
  </si>
  <si>
    <t>Miscellaneous Local Sources</t>
  </si>
  <si>
    <t>Impact Fees</t>
  </si>
  <si>
    <t>Refunds of Prior Year Expenditures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</si>
  <si>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</si>
  <si>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</si>
  <si>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</si>
  <si>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</si>
  <si>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</si>
  <si>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</si>
  <si>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</si>
  <si>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</si>
  <si>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</si>
  <si>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</si>
  <si>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</si>
  <si>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</si>
  <si>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</si>
  <si>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</si>
  <si>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</si>
  <si>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</si>
  <si>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</si>
  <si>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</si>
  <si>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</si>
  <si>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</si>
  <si>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</si>
  <si>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</si>
  <si>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</si>
  <si>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Page 15</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</si>
  <si>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</si>
  <si>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</si>
  <si>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</si>
  <si>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</si>
  <si>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</si>
  <si>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</si>
  <si>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</si>
  <si>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</si>
  <si>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</si>
  <si>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</si>
  <si>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</si>
  <si>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</si>
  <si>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</si>
  <si>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Class Size Reduction/Capital Funds</t>
  </si>
  <si>
    <t>Loans</t>
  </si>
  <si>
    <t>Cap. Improvements</t>
  </si>
  <si>
    <t>Section 1011.14-15</t>
  </si>
  <si>
    <t>F.S. Loans</t>
  </si>
  <si>
    <t>Section 1011.71(2)</t>
  </si>
  <si>
    <t>FEDERAL THROUGH STATE AND LOCAL:</t>
  </si>
  <si>
    <t>Racing Commission Funds</t>
  </si>
  <si>
    <t>Appropriations: (Functions 7400/9200)</t>
  </si>
  <si>
    <t>Sale of Capital Assets</t>
  </si>
  <si>
    <t xml:space="preserve">CO &amp; DS Distributed </t>
  </si>
  <si>
    <t>Interest, Including Profit on Investment</t>
  </si>
  <si>
    <t>General Education Development (GED) Testing Fees</t>
  </si>
  <si>
    <t>A.  Certification of Taxable Value of Property in County by Property Appraiser</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</si>
  <si>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</si>
  <si>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</si>
  <si>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</si>
  <si>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</si>
  <si>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</si>
  <si>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</si>
  <si>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</si>
  <si>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</si>
  <si>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</si>
  <si>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Miscellaneous Federal through State</t>
  </si>
  <si>
    <t>Total Federal Through State And Local</t>
  </si>
  <si>
    <t>Florida Education Finance Program (FEFP)</t>
  </si>
  <si>
    <t>Workforce Development</t>
  </si>
  <si>
    <t>Workforce  Development Capitalization Incentive Grant</t>
  </si>
  <si>
    <t>Workforce Education Performance Incentive</t>
  </si>
  <si>
    <t>Adults With Disabilities</t>
  </si>
  <si>
    <t>CO &amp; DS Withheld for Administrative Expense</t>
  </si>
  <si>
    <t>Diagnostic and Learning Resources Centers</t>
  </si>
  <si>
    <t xml:space="preserve">State Forest Funds </t>
  </si>
  <si>
    <t>State License Tax</t>
  </si>
  <si>
    <t>Class Size Reduction Operating Funds</t>
  </si>
  <si>
    <t>School Recognition Funds</t>
  </si>
  <si>
    <t>Excellent Teaching Program</t>
  </si>
  <si>
    <t>Voluntary Prekindergarten Program</t>
  </si>
  <si>
    <t xml:space="preserve">Preschool Projects </t>
  </si>
  <si>
    <t>Reading Programs</t>
  </si>
  <si>
    <t>Full Service Schools</t>
  </si>
  <si>
    <t>Total State</t>
  </si>
  <si>
    <t>Payment in Lieu of Taxes</t>
  </si>
  <si>
    <t>Excess Fees</t>
  </si>
  <si>
    <t xml:space="preserve">Tuition (Non-Resident) </t>
  </si>
  <si>
    <t xml:space="preserve">Rent </t>
  </si>
  <si>
    <t>Interest, Including Profit On Investment</t>
  </si>
  <si>
    <t xml:space="preserve">Gifts, Grants and Bequests </t>
  </si>
  <si>
    <t>Adult General Education Course Fees</t>
  </si>
  <si>
    <t>Postsecondary Vocational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</si>
  <si>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</si>
  <si>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</si>
  <si>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</si>
  <si>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</si>
  <si>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</si>
  <si>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</si>
  <si>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</si>
  <si>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</si>
  <si>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School Age Child Care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</si>
  <si>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</si>
  <si>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</si>
  <si>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</si>
  <si>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</si>
  <si>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</si>
  <si>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</si>
  <si>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</si>
  <si>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FINANCING SOURCES, AND FUND BALANCE </t>
  </si>
  <si>
    <t xml:space="preserve">Instruction </t>
  </si>
  <si>
    <t xml:space="preserve">Pupil Personnel Services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</si>
  <si>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</si>
  <si>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</si>
  <si>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</si>
  <si>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</si>
  <si>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</si>
  <si>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</si>
  <si>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</si>
  <si>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</si>
  <si>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Pupil Transportation Services</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</si>
  <si>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</si>
  <si>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</si>
  <si>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</si>
  <si>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</si>
  <si>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</si>
  <si>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</si>
  <si>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</si>
  <si>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</si>
  <si>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</si>
  <si>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</si>
  <si>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</si>
  <si>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</si>
  <si>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</si>
  <si>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</si>
  <si>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</si>
  <si>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</si>
  <si>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</si>
  <si>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</si>
  <si>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Interfund Transfer</t>
  </si>
  <si>
    <t xml:space="preserve">SOURCES, AND FUND BALANCE </t>
  </si>
  <si>
    <t xml:space="preserve">Salaries </t>
  </si>
  <si>
    <t xml:space="preserve">Purchased Services </t>
  </si>
  <si>
    <t xml:space="preserve">Materials and Supplies </t>
  </si>
  <si>
    <t xml:space="preserve">Other Expenses </t>
  </si>
  <si>
    <t>Transfers Out  (Function 9700)</t>
  </si>
  <si>
    <t>To General Fund</t>
  </si>
  <si>
    <t xml:space="preserve">Interfund </t>
  </si>
  <si>
    <t xml:space="preserve">AND FUND BALANCE </t>
  </si>
  <si>
    <t>Workforce Investment Act</t>
  </si>
  <si>
    <t>Community Action Programs</t>
  </si>
  <si>
    <t>Vocational Education Acts</t>
  </si>
  <si>
    <t>Drug Free Schools</t>
  </si>
  <si>
    <t xml:space="preserve">Elementary and Secondary Education Act, Title I </t>
  </si>
  <si>
    <t>Adult General Education</t>
  </si>
  <si>
    <t>Vocational Rehabilitation</t>
  </si>
  <si>
    <t xml:space="preserve">Other Miscellaneous State Revenue </t>
  </si>
  <si>
    <t xml:space="preserve">Gifts, Grants &amp; Bequests </t>
  </si>
  <si>
    <t>Interfund</t>
  </si>
  <si>
    <t>Food Services</t>
  </si>
  <si>
    <t>Gifts, Grants and Bequests</t>
  </si>
  <si>
    <t>Other  Miscellaneous Local Sources</t>
  </si>
  <si>
    <t>Total Transfers In</t>
  </si>
  <si>
    <t>SOURCES AND FUND BALANCE</t>
  </si>
  <si>
    <t>Instruction</t>
  </si>
  <si>
    <t>Pupil Personnel Services</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</si>
  <si>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</si>
  <si>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</si>
  <si>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</si>
  <si>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</si>
  <si>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</si>
  <si>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</si>
  <si>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</si>
  <si>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</si>
  <si>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</si>
  <si>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CO &amp; DS Distributed</t>
  </si>
  <si>
    <t>CO &amp; DS Withheld for SBE/COBI Bonds</t>
  </si>
  <si>
    <t xml:space="preserve">Cost of Issuing SBE/COBI Bonds </t>
  </si>
  <si>
    <t>SBE/COBI Bond Interest</t>
  </si>
  <si>
    <t>Total State Sources</t>
  </si>
  <si>
    <t>Rent</t>
  </si>
  <si>
    <t>Total Local Sources</t>
  </si>
  <si>
    <t>TOTAL ESTIMATED REVENUES</t>
  </si>
  <si>
    <t>Proceeds of Certificates of Participation</t>
  </si>
  <si>
    <t>From Special Revenue Funds</t>
  </si>
  <si>
    <t>Interfund (Debt Service Only)</t>
  </si>
  <si>
    <t>SOURCES,  AND FUND BALANCES</t>
  </si>
  <si>
    <t>Redemption of Principal</t>
  </si>
  <si>
    <t xml:space="preserve">Interest </t>
  </si>
  <si>
    <t>Dues and Fees</t>
  </si>
  <si>
    <t>To Special Revenue Funds</t>
  </si>
  <si>
    <t xml:space="preserve">Sale of Capital Assets </t>
  </si>
  <si>
    <t>Interfund (Capital Projects Only)</t>
  </si>
  <si>
    <t xml:space="preserve">FINANCING SOURCES, AND FUND BALANCES </t>
  </si>
  <si>
    <t>Library Books (New Libraries)</t>
  </si>
  <si>
    <t>Audio-Visual Materials (Non-Consumable)</t>
  </si>
  <si>
    <t>Buildings and Fixed Equipment</t>
  </si>
  <si>
    <t xml:space="preserve">Furniture, Fixtures, and Equipment </t>
  </si>
  <si>
    <t xml:space="preserve">Motor Vehicles (Including Buses) </t>
  </si>
  <si>
    <t xml:space="preserve">Land </t>
  </si>
  <si>
    <t>Improvements Other Than Buildings</t>
  </si>
  <si>
    <t xml:space="preserve">Remodeling and Renovations </t>
  </si>
  <si>
    <t>Computer Software</t>
  </si>
  <si>
    <t>Interest</t>
  </si>
  <si>
    <t>FINANCING SOURCES, AND FUND BALANCE</t>
  </si>
  <si>
    <t>USES, AND FUND BALANCE</t>
  </si>
  <si>
    <t xml:space="preserve">Charges for Services </t>
  </si>
  <si>
    <t>Charges for Sales</t>
  </si>
  <si>
    <t>Premium Revenue</t>
  </si>
  <si>
    <t>Other Operating Revenue</t>
  </si>
  <si>
    <t>Total Operating Revenues</t>
  </si>
  <si>
    <t xml:space="preserve">Interest, Including Profit on Investment </t>
  </si>
  <si>
    <t>Gain on Disposition of Assets</t>
  </si>
  <si>
    <t>Total Nonoperating  Revenues</t>
  </si>
  <si>
    <t>Interfund Transfers (Enterprise Funds Only)</t>
  </si>
  <si>
    <t>REVENUES, TRANSFERS IN, AND NET ASSETS</t>
  </si>
  <si>
    <t>Total Operating Expenses</t>
  </si>
  <si>
    <t>Loss on Disposition of Assets</t>
  </si>
  <si>
    <t>Total Nonoperating Expenses</t>
  </si>
  <si>
    <t>EXPENSES, TRANSFERS OUT, AND NET ASSETS</t>
  </si>
  <si>
    <t>Food Services: (Function 7600)</t>
  </si>
  <si>
    <t>p14</t>
  </si>
  <si>
    <t>p15</t>
  </si>
  <si>
    <t>p16</t>
  </si>
  <si>
    <t>Page 16</t>
  </si>
  <si>
    <t>Page 17</t>
  </si>
  <si>
    <t>Page 18</t>
  </si>
  <si>
    <t>SECTION VI.  SPECIAL REVENUE FUND - MISCELLANEOUS - FUND 490</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</si>
  <si>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</si>
  <si>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</si>
  <si>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</si>
  <si>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</si>
  <si>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</si>
  <si>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</si>
  <si>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</si>
  <si>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Individuals with Disabilities Education Act (IDEA)</t>
  </si>
  <si>
    <t>p17</t>
  </si>
  <si>
    <t>p18</t>
  </si>
  <si>
    <t>p19</t>
  </si>
  <si>
    <t>Page 19</t>
  </si>
  <si>
    <t>Page 20</t>
  </si>
  <si>
    <t>Page 21</t>
  </si>
  <si>
    <t>ARRA Economic</t>
  </si>
  <si>
    <t>Stimulus Projects</t>
  </si>
  <si>
    <r>
      <t xml:space="preserve">Capital Outlay </t>
    </r>
    <r>
      <rPr>
        <i/>
        <sz val="12"/>
        <rFont val="Times New Roman"/>
        <family val="1"/>
      </rPr>
      <t>(Function 9300)</t>
    </r>
  </si>
  <si>
    <t>Other Expenses (including depreciation)</t>
  </si>
  <si>
    <t xml:space="preserve">SECTION V.  SPECIAL REVENUE FUNDS - </t>
  </si>
  <si>
    <t>SECTION V.  SPECIAL REVENUE FUNDS - TARGETED ARRA STIMULUS FUNDS - FUND 432</t>
  </si>
  <si>
    <t>TARGETED ARRA STIMULUS FUNDS - FUND 432</t>
  </si>
  <si>
    <t>OTHER ARRA STIMULUS GRANTS - FUND 433</t>
  </si>
  <si>
    <t>SECTION V.  SPECIAL REVENUE FUNDS - OTHER ARRA STIMULUS GRANTS - FUND 433</t>
  </si>
  <si>
    <t>Other Food Services</t>
  </si>
  <si>
    <t>District Discretionary Lottery Funds</t>
  </si>
  <si>
    <t>pPPFA</t>
  </si>
  <si>
    <t>pCNOT</t>
  </si>
  <si>
    <t>pCIDT</t>
  </si>
  <si>
    <t>pCNCO</t>
  </si>
  <si>
    <t>District Debt Service Taxes</t>
  </si>
  <si>
    <t>Interfund Transfers (Internal Service Funds Only)</t>
  </si>
  <si>
    <t>3.  Discretionary Operating</t>
  </si>
  <si>
    <t>5.  Additional Operating</t>
  </si>
  <si>
    <t>1.  Required Local Effort</t>
  </si>
  <si>
    <t>10. Debt Service</t>
  </si>
  <si>
    <t>pACIT</t>
  </si>
  <si>
    <t>Stim. Debt Svc.</t>
  </si>
  <si>
    <t>TOTAL ENDING FUND BALANCE</t>
  </si>
  <si>
    <t xml:space="preserve">AND FUND BALANCES </t>
  </si>
  <si>
    <t>TOTAL ENDING FUND BALANCES</t>
  </si>
  <si>
    <t>7.  Local Capital Improvement</t>
  </si>
  <si>
    <t>2.  Prior Period Funding Adjustment Millage</t>
  </si>
  <si>
    <t>6.  Additional Capital Improvement</t>
  </si>
  <si>
    <t>8.  Discretionary Capital Improvement</t>
  </si>
  <si>
    <t>DO NOT MAKE CHANGES TO THIS CODE</t>
  </si>
  <si>
    <t>Self-Insurance</t>
  </si>
  <si>
    <t>Other Enterprise</t>
  </si>
  <si>
    <t>Programs</t>
  </si>
  <si>
    <t>Restricted Fund Balance, June 30, 2012</t>
  </si>
  <si>
    <t>Committed Fund Balance, June 30, 2012</t>
  </si>
  <si>
    <t>Assigned Fund Balance, June 30, 2012</t>
  </si>
  <si>
    <t>Unassigned Fund Balance, June 30, 2012</t>
  </si>
  <si>
    <t>Race to the Top</t>
  </si>
  <si>
    <t>RACE TO THE TOP - FUND 434</t>
  </si>
  <si>
    <t>SECTION V.  SPECIAL REVENUE FUNDS - RACE TO THE TOP - FUND 434</t>
  </si>
  <si>
    <t>EDUCATION JOBS ACT - FUND 435</t>
  </si>
  <si>
    <t>Education Jobs Act</t>
  </si>
  <si>
    <t>SECTION V.  SPECIAL REVENUE FUNDS - EDUCATION JOBS ACT - FUND 435</t>
  </si>
  <si>
    <t>p20</t>
  </si>
  <si>
    <t>p21</t>
  </si>
  <si>
    <t>Page 22</t>
  </si>
  <si>
    <t>Page 23</t>
  </si>
  <si>
    <t>FEDERAL DIRECT SOURCES:</t>
  </si>
  <si>
    <t>Other Federal Direct</t>
  </si>
  <si>
    <t>FEDERAL THROUGH STATE SOURCES:</t>
  </si>
  <si>
    <t>Total Federal Direct Sources</t>
  </si>
  <si>
    <t>Total Federal Through State Sources</t>
  </si>
  <si>
    <t>Bonds</t>
  </si>
  <si>
    <t>SBE &amp; COBI</t>
  </si>
  <si>
    <t>District</t>
  </si>
  <si>
    <t>Math &amp; Science Partnerships - Title II, Part B</t>
  </si>
  <si>
    <t xml:space="preserve">ARRA </t>
  </si>
  <si>
    <t>p8</t>
  </si>
  <si>
    <t>Page 8</t>
  </si>
  <si>
    <t>p9</t>
  </si>
  <si>
    <t>Page 9</t>
  </si>
  <si>
    <t>p22a</t>
  </si>
  <si>
    <t>p23b</t>
  </si>
  <si>
    <t>Fiscal Year 2012-2013</t>
  </si>
  <si>
    <t>For Fiscal Year Ending June 30, 2013</t>
  </si>
  <si>
    <t>EXP. 06/30/2013</t>
  </si>
  <si>
    <r>
      <t>Miscellaneous Expense</t>
    </r>
    <r>
      <rPr>
        <strike/>
        <sz val="12"/>
        <rFont val="Times New Roman"/>
        <family val="1"/>
      </rPr>
      <t>s</t>
    </r>
  </si>
  <si>
    <t xml:space="preserve">Board  </t>
  </si>
  <si>
    <t xml:space="preserve">4.  Critical Operating Needs </t>
  </si>
  <si>
    <t xml:space="preserve">9.  Critical Capital Outlay Needs </t>
  </si>
  <si>
    <r>
      <t xml:space="preserve">District School </t>
    </r>
    <r>
      <rPr>
        <sz val="12"/>
        <rFont val="Times New Roman"/>
        <family val="1"/>
      </rPr>
      <t xml:space="preserve">Taxes </t>
    </r>
  </si>
  <si>
    <r>
      <t xml:space="preserve">Fund Balance, July </t>
    </r>
    <r>
      <rPr>
        <sz val="12"/>
        <rFont val="Times New Roman"/>
        <family val="1"/>
      </rPr>
      <t xml:space="preserve">1, 2012 </t>
    </r>
  </si>
  <si>
    <r>
      <t>Instruction</t>
    </r>
    <r>
      <rPr>
        <sz val="12"/>
        <rFont val="Times New Roman"/>
        <family val="1"/>
      </rPr>
      <t>al R</t>
    </r>
    <r>
      <rPr>
        <sz val="12"/>
        <rFont val="Times New Roman"/>
        <family val="1"/>
      </rPr>
      <t>elated Technology</t>
    </r>
  </si>
  <si>
    <r>
      <t>Nonspendable Fund Balance, June 30</t>
    </r>
    <r>
      <rPr>
        <sz val="12"/>
        <rFont val="Times New Roman"/>
        <family val="1"/>
      </rPr>
      <t xml:space="preserve">, 2013 </t>
    </r>
  </si>
  <si>
    <r>
      <t>Restricted Fund Balance, June 30,</t>
    </r>
    <r>
      <rPr>
        <sz val="12"/>
        <rFont val="Times New Roman"/>
        <family val="1"/>
      </rPr>
      <t xml:space="preserve"> 2013 </t>
    </r>
  </si>
  <si>
    <r>
      <t>Committed Fund Balance, June 30,</t>
    </r>
    <r>
      <rPr>
        <sz val="12"/>
        <rFont val="Times New Roman"/>
        <family val="1"/>
      </rPr>
      <t xml:space="preserve"> 2013</t>
    </r>
    <r>
      <rPr>
        <sz val="12"/>
        <color indexed="10"/>
        <rFont val="Times New Roman"/>
        <family val="1"/>
      </rPr>
      <t xml:space="preserve"> </t>
    </r>
  </si>
  <si>
    <r>
      <t xml:space="preserve">Assigned Fund Balance, June 30, </t>
    </r>
    <r>
      <rPr>
        <sz val="12"/>
        <rFont val="Times New Roman"/>
        <family val="1"/>
      </rPr>
      <t>2013</t>
    </r>
    <r>
      <rPr>
        <sz val="12"/>
        <color indexed="10"/>
        <rFont val="Times New Roman"/>
        <family val="1"/>
      </rPr>
      <t xml:space="preserve"> </t>
    </r>
  </si>
  <si>
    <r>
      <t xml:space="preserve">Unassigned Fund Balance, June 30, </t>
    </r>
    <r>
      <rPr>
        <sz val="12"/>
        <rFont val="Times New Roman"/>
        <family val="1"/>
      </rPr>
      <t>2013</t>
    </r>
    <r>
      <rPr>
        <sz val="12"/>
        <color indexed="10"/>
        <rFont val="Times New Roman"/>
        <family val="1"/>
      </rPr>
      <t xml:space="preserve"> </t>
    </r>
  </si>
  <si>
    <r>
      <t>USDA Donate</t>
    </r>
    <r>
      <rPr>
        <sz val="12"/>
        <rFont val="Times New Roman"/>
        <family val="1"/>
      </rPr>
      <t>d Commodities</t>
    </r>
    <r>
      <rPr>
        <sz val="12"/>
        <color indexed="10"/>
        <rFont val="Times New Roman"/>
        <family val="1"/>
      </rPr>
      <t xml:space="preserve"> </t>
    </r>
  </si>
  <si>
    <r>
      <t xml:space="preserve">Other Miscellaneous </t>
    </r>
    <r>
      <rPr>
        <sz val="12"/>
        <rFont val="Times New Roman"/>
        <family val="1"/>
      </rPr>
      <t>State Re</t>
    </r>
    <r>
      <rPr>
        <sz val="12"/>
        <rFont val="Times New Roman"/>
        <family val="1"/>
      </rPr>
      <t>venue</t>
    </r>
  </si>
  <si>
    <r>
      <t>From Debt Se</t>
    </r>
    <r>
      <rPr>
        <sz val="12"/>
        <rFont val="Times New Roman"/>
        <family val="1"/>
      </rPr>
      <t>rvice Funds</t>
    </r>
  </si>
  <si>
    <r>
      <t>From Permanent Fu</t>
    </r>
    <r>
      <rPr>
        <sz val="12"/>
        <rFont val="Times New Roman"/>
        <family val="1"/>
      </rPr>
      <t>nds</t>
    </r>
  </si>
  <si>
    <r>
      <t>Nonspendable Fund Balance, June 30,</t>
    </r>
    <r>
      <rPr>
        <sz val="12"/>
        <rFont val="Times New Roman"/>
        <family val="1"/>
      </rPr>
      <t xml:space="preserve"> 2013 </t>
    </r>
  </si>
  <si>
    <t>Restricted Fund Balance, June 30, 2013</t>
  </si>
  <si>
    <t>Committed Fund Balance, June 30, 2013</t>
  </si>
  <si>
    <t>Assigned Fund Balance, June 30, 2013</t>
  </si>
  <si>
    <t>Unassigned Fund Balance, June 30, 2013</t>
  </si>
  <si>
    <r>
      <t>From Permanent F</t>
    </r>
    <r>
      <rPr>
        <sz val="12"/>
        <rFont val="Times New Roman"/>
        <family val="1"/>
      </rPr>
      <t>unds</t>
    </r>
  </si>
  <si>
    <r>
      <t>Fund Balance,  July</t>
    </r>
    <r>
      <rPr>
        <sz val="12"/>
        <rFont val="Times New Roman"/>
        <family val="1"/>
      </rPr>
      <t xml:space="preserve"> 1, 2012 </t>
    </r>
  </si>
  <si>
    <r>
      <t>Instructio</t>
    </r>
    <r>
      <rPr>
        <sz val="12"/>
        <rFont val="Times New Roman"/>
        <family val="1"/>
      </rPr>
      <t>nal Related Technology</t>
    </r>
  </si>
  <si>
    <r>
      <t>To Permanen</t>
    </r>
    <r>
      <rPr>
        <sz val="12"/>
        <rFont val="Times New Roman"/>
        <family val="1"/>
      </rPr>
      <t>t Funds</t>
    </r>
  </si>
  <si>
    <t xml:space="preserve">Fund Balance,  July 1, 2012 </t>
  </si>
  <si>
    <r>
      <t>To Permanent Fu</t>
    </r>
    <r>
      <rPr>
        <sz val="12"/>
        <rFont val="Times New Roman"/>
        <family val="1"/>
      </rPr>
      <t>nds</t>
    </r>
  </si>
  <si>
    <r>
      <t>Nonspendable Fund Balance, June 3</t>
    </r>
    <r>
      <rPr>
        <sz val="12"/>
        <rFont val="Times New Roman"/>
        <family val="1"/>
      </rPr>
      <t xml:space="preserve">0, 2013 </t>
    </r>
  </si>
  <si>
    <r>
      <t>From Permanent Fun</t>
    </r>
    <r>
      <rPr>
        <sz val="12"/>
        <rFont val="Times New Roman"/>
        <family val="1"/>
      </rPr>
      <t>ds</t>
    </r>
  </si>
  <si>
    <r>
      <t xml:space="preserve">Fund Balance,  July 1, </t>
    </r>
    <r>
      <rPr>
        <sz val="12"/>
        <rFont val="Times New Roman"/>
        <family val="1"/>
      </rPr>
      <t xml:space="preserve">2012 </t>
    </r>
  </si>
  <si>
    <r>
      <t>Fund Balance,  July 1,</t>
    </r>
    <r>
      <rPr>
        <sz val="12"/>
        <rFont val="Times New Roman"/>
        <family val="1"/>
      </rPr>
      <t xml:space="preserve"> 2012 </t>
    </r>
  </si>
  <si>
    <r>
      <t>To Permanent Fun</t>
    </r>
    <r>
      <rPr>
        <sz val="12"/>
        <rFont val="Times New Roman"/>
        <family val="1"/>
      </rPr>
      <t>ds</t>
    </r>
  </si>
  <si>
    <r>
      <t xml:space="preserve">Nonspendable Fund Balance, June </t>
    </r>
    <r>
      <rPr>
        <sz val="12"/>
        <rFont val="Times New Roman"/>
        <family val="1"/>
      </rPr>
      <t xml:space="preserve">30, 2013 </t>
    </r>
  </si>
  <si>
    <r>
      <t>Instruction</t>
    </r>
    <r>
      <rPr>
        <sz val="12"/>
        <rFont val="Times New Roman"/>
        <family val="1"/>
      </rPr>
      <t>al Related Technology</t>
    </r>
  </si>
  <si>
    <t>Issuance of Bonds</t>
  </si>
  <si>
    <r>
      <t>Fund Balances, July 1</t>
    </r>
    <r>
      <rPr>
        <sz val="12"/>
        <rFont val="Times New Roman"/>
        <family val="1"/>
      </rPr>
      <t>, 2012</t>
    </r>
  </si>
  <si>
    <r>
      <t xml:space="preserve">Nonspendable Fund Balances, June 30, </t>
    </r>
    <r>
      <rPr>
        <sz val="12"/>
        <rFont val="Times New Roman"/>
        <family val="1"/>
      </rPr>
      <t xml:space="preserve">2013 </t>
    </r>
  </si>
  <si>
    <t>Restricted Fund Balances, June 30, 2013</t>
  </si>
  <si>
    <t>Committed Fund Balances, June 30, 2013</t>
  </si>
  <si>
    <t>Assigned Fund Balances, June 30, 2013</t>
  </si>
  <si>
    <t>Unassigned Fund Balances, June 30, 2013</t>
  </si>
  <si>
    <r>
      <t>Fund Balances, July 1,</t>
    </r>
    <r>
      <rPr>
        <sz val="12"/>
        <rFont val="Times New Roman"/>
        <family val="1"/>
      </rPr>
      <t xml:space="preserve">  2012</t>
    </r>
    <r>
      <rPr>
        <sz val="12"/>
        <color indexed="10"/>
        <rFont val="Times New Roman"/>
        <family val="1"/>
      </rPr>
      <t xml:space="preserve"> </t>
    </r>
  </si>
  <si>
    <r>
      <t>Nonspendable Fund Balances, June 30</t>
    </r>
    <r>
      <rPr>
        <sz val="12"/>
        <rFont val="Times New Roman"/>
        <family val="1"/>
      </rPr>
      <t xml:space="preserve">, 2013 </t>
    </r>
  </si>
  <si>
    <r>
      <t>Fund Balance, July 1,</t>
    </r>
    <r>
      <rPr>
        <sz val="12"/>
        <rFont val="Times New Roman"/>
        <family val="1"/>
      </rPr>
      <t xml:space="preserve"> 2012</t>
    </r>
  </si>
  <si>
    <r>
      <t>Instruc</t>
    </r>
    <r>
      <rPr>
        <sz val="12"/>
        <rFont val="Times New Roman"/>
        <family val="1"/>
      </rPr>
      <t>tional Related Technology</t>
    </r>
  </si>
  <si>
    <r>
      <t>Net Assets, July</t>
    </r>
    <r>
      <rPr>
        <sz val="12"/>
        <rFont val="Times New Roman"/>
        <family val="1"/>
      </rPr>
      <t xml:space="preserve"> 1, 2012</t>
    </r>
    <r>
      <rPr>
        <sz val="12"/>
        <rFont val="Times New Roman"/>
        <family val="1"/>
      </rPr>
      <t xml:space="preserve"> </t>
    </r>
  </si>
  <si>
    <r>
      <t>To Permanent F</t>
    </r>
    <r>
      <rPr>
        <sz val="12"/>
        <rFont val="Times New Roman"/>
        <family val="1"/>
      </rPr>
      <t>unds</t>
    </r>
  </si>
  <si>
    <r>
      <t xml:space="preserve">Net Assets, June </t>
    </r>
    <r>
      <rPr>
        <sz val="12"/>
        <rFont val="Times New Roman"/>
        <family val="1"/>
      </rPr>
      <t>30, 2013</t>
    </r>
  </si>
  <si>
    <r>
      <t xml:space="preserve">From Permanent </t>
    </r>
    <r>
      <rPr>
        <sz val="12"/>
        <rFont val="Times New Roman"/>
        <family val="1"/>
      </rPr>
      <t>Funds</t>
    </r>
  </si>
  <si>
    <r>
      <t>Net Assets, July 1</t>
    </r>
    <r>
      <rPr>
        <sz val="12"/>
        <rFont val="Times New Roman"/>
        <family val="1"/>
      </rPr>
      <t xml:space="preserve">, 2012 </t>
    </r>
  </si>
  <si>
    <r>
      <t>Net Assets, June 30</t>
    </r>
    <r>
      <rPr>
        <sz val="12"/>
        <rFont val="Times New Roman"/>
        <family val="1"/>
      </rPr>
      <t>, 2013</t>
    </r>
    <r>
      <rPr>
        <sz val="12"/>
        <rFont val="Times New Roman"/>
        <family val="1"/>
      </rPr>
      <t xml:space="preserve"> </t>
    </r>
  </si>
  <si>
    <t>To Permanent Funds</t>
  </si>
  <si>
    <t>Local Sales Tax</t>
  </si>
  <si>
    <t>SECTION IV.  SPECIAL REVENUE FUNDS - OTHER FEDERAL PROGRAMS - FUND 420 (Continued)</t>
  </si>
  <si>
    <t xml:space="preserve">SECTION IV.  SPECIAL REVENUE FUNDS - OTHER FEDERAL PROGRAMS - FUND 420                                                                                                                                </t>
  </si>
  <si>
    <t xml:space="preserve">Page 6 </t>
  </si>
  <si>
    <t>From Permanent Funds</t>
  </si>
  <si>
    <t>Other School, Course, and Class Fees</t>
  </si>
  <si>
    <t>DISTRICT SCHOOL BOARD OF OKEECHOBEE COUNTY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</si>
</sst>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s>
  <fonts count="64">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1"/>
      <color indexed="8"/>
      <name val="Times New Roman"/>
      <family val="1"/>
    </font>
    <font>
      <sz val="12"/>
      <color indexed="8"/>
      <name val="Times New Roman"/>
      <family val="1"/>
    </font>
    <font>
      <sz val="10"/>
      <name val="Times New Roman"/>
      <family val="1"/>
    </font>
    <font>
      <sz val="14"/>
      <name val="Times New Roman"/>
      <family val="1"/>
    </font>
    <font>
      <sz val="9"/>
      <name val="Times New Roman"/>
      <family val="1"/>
    </font>
    <font>
      <sz val="11"/>
      <name val="Times New Roman"/>
      <family val="1"/>
    </font>
    <font>
      <sz val="10"/>
      <color indexed="8"/>
      <name val="Times New Roman"/>
      <family val="1"/>
    </font>
    <font>
      <b/>
      <sz val="12"/>
      <color indexed="8"/>
      <name val="Times New Roman"/>
      <family val="1"/>
    </font>
    <font>
      <sz val="12"/>
      <name val="Courier"/>
      <family val="3"/>
    </font>
    <font>
      <sz val="12"/>
      <color indexed="9"/>
      <name val="Times New Roman"/>
      <family val="1"/>
    </font>
    <font>
      <sz val="8"/>
      <name val="Arial"/>
      <family val="2"/>
    </font>
    <font>
      <b/>
      <sz val="11"/>
      <name val="Times New Roman"/>
      <family val="1"/>
    </font>
    <font>
      <sz val="11"/>
      <color indexed="12"/>
      <name val="Times New Roman"/>
      <family val="1"/>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b/>
      <sz val="10"/>
      <color indexed="10"/>
      <name val="Times New Roman"/>
      <family val="1"/>
    </font>
    <font>
      <b/>
      <sz val="12"/>
      <color indexed="12"/>
      <name val="Times New Roman"/>
      <family val="1"/>
    </font>
    <font>
      <strike/>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2"/>
      <color indexed="1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lightUp">
        <bgColor theme="0"/>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thin"/>
      <top>
        <color indexed="63"/>
      </top>
      <bottom style="double"/>
    </border>
    <border>
      <left style="thin"/>
      <right style="thin"/>
      <top style="medium"/>
      <bottom style="medium"/>
    </border>
    <border>
      <left style="thin"/>
      <right style="thin"/>
      <top>
        <color indexed="63"/>
      </top>
      <bottom style="medium"/>
    </border>
    <border>
      <left style="thin"/>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04">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16" fillId="0" borderId="0" xfId="0" applyFont="1" applyFill="1" applyAlignment="1" applyProtection="1">
      <alignment/>
      <protection hidden="1"/>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5" fillId="0" borderId="0"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16" fillId="0" borderId="0" xfId="0" applyFont="1" applyFill="1" applyAlignment="1" applyProtection="1">
      <alignment horizontal="left"/>
      <protection hidden="1"/>
    </xf>
    <xf numFmtId="0" fontId="4" fillId="0" borderId="0" xfId="0" applyFont="1" applyFill="1" applyAlignment="1" applyProtection="1">
      <alignmen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0" fontId="16" fillId="0" borderId="0" xfId="0" applyFont="1" applyFill="1" applyAlignment="1" applyProtection="1" quotePrefix="1">
      <alignment horizontal="left"/>
      <protection hidden="1"/>
    </xf>
    <xf numFmtId="0" fontId="0" fillId="0" borderId="0" xfId="0" applyFill="1" applyAlignment="1">
      <alignment/>
    </xf>
    <xf numFmtId="165" fontId="4" fillId="0" borderId="19" xfId="0" applyNumberFormat="1" applyFont="1" applyFill="1" applyBorder="1" applyAlignment="1" applyProtection="1">
      <alignment/>
      <protection/>
    </xf>
    <xf numFmtId="0" fontId="8" fillId="0" borderId="19" xfId="0" applyFont="1" applyFill="1" applyBorder="1" applyAlignment="1" applyProtection="1">
      <alignment/>
      <protection/>
    </xf>
    <xf numFmtId="165" fontId="8"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9" fillId="0" borderId="0" xfId="0" applyFont="1" applyFill="1" applyBorder="1" applyAlignment="1" applyProtection="1">
      <alignment horizontal="left"/>
      <protection/>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15" fillId="0" borderId="14" xfId="0" applyFont="1" applyFill="1" applyBorder="1" applyAlignment="1">
      <alignment/>
    </xf>
    <xf numFmtId="0" fontId="4" fillId="0" borderId="22"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0" fontId="15" fillId="0" borderId="0" xfId="0" applyFont="1" applyFill="1" applyAlignment="1">
      <alignment/>
    </xf>
    <xf numFmtId="0" fontId="9" fillId="0" borderId="0" xfId="0" applyFont="1" applyFill="1" applyBorder="1" applyAlignment="1">
      <alignment horizontal="centerContinuous" vertical="top"/>
    </xf>
    <xf numFmtId="0" fontId="11" fillId="0" borderId="0" xfId="0" applyFont="1" applyFill="1" applyBorder="1" applyAlignment="1">
      <alignment horizontal="centerContinuous"/>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5" fillId="0" borderId="0" xfId="0" applyFont="1" applyFill="1" applyAlignment="1">
      <alignment horizontal="right"/>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39" fontId="4" fillId="0" borderId="26"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1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0" fontId="4" fillId="0" borderId="10" xfId="0" applyFont="1" applyFill="1" applyBorder="1" applyAlignment="1">
      <alignment horizontal="center"/>
    </xf>
    <xf numFmtId="39" fontId="6" fillId="0" borderId="10" xfId="0" applyNumberFormat="1" applyFont="1" applyFill="1" applyBorder="1" applyAlignment="1" applyProtection="1">
      <alignment/>
      <protection locked="0"/>
    </xf>
    <xf numFmtId="0" fontId="4" fillId="0" borderId="18" xfId="0" applyFont="1" applyFill="1" applyBorder="1" applyAlignment="1">
      <alignment horizontal="center"/>
    </xf>
    <xf numFmtId="39" fontId="6" fillId="0" borderId="18" xfId="0" applyNumberFormat="1" applyFont="1" applyFill="1" applyBorder="1" applyAlignment="1" applyProtection="1">
      <alignment/>
      <protection locked="0"/>
    </xf>
    <xf numFmtId="39" fontId="4" fillId="0" borderId="27" xfId="0" applyNumberFormat="1" applyFont="1" applyFill="1" applyBorder="1" applyAlignment="1" applyProtection="1">
      <alignment/>
      <protection/>
    </xf>
    <xf numFmtId="0" fontId="12" fillId="0" borderId="0" xfId="0" applyFont="1" applyFill="1" applyAlignment="1">
      <alignment/>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8" fillId="0" borderId="11" xfId="0" applyFont="1" applyFill="1" applyBorder="1" applyAlignment="1" applyProtection="1" quotePrefix="1">
      <alignment horizontal="center"/>
      <protection/>
    </xf>
    <xf numFmtId="39" fontId="6" fillId="0" borderId="11" xfId="0" applyNumberFormat="1" applyFont="1" applyFill="1" applyBorder="1" applyAlignment="1" applyProtection="1">
      <alignment/>
      <protection locked="0"/>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8" fillId="0" borderId="0" xfId="0" applyFont="1" applyFill="1" applyAlignment="1" applyProtection="1">
      <alignment horizontal="left"/>
      <protection/>
    </xf>
    <xf numFmtId="0" fontId="8" fillId="0" borderId="0" xfId="0" applyFont="1" applyFill="1" applyAlignment="1" applyProtection="1">
      <alignment/>
      <protection/>
    </xf>
    <xf numFmtId="0" fontId="7" fillId="0" borderId="0" xfId="0" applyFont="1" applyFill="1" applyAlignment="1" applyProtection="1">
      <alignment horizontal="left"/>
      <protection/>
    </xf>
    <xf numFmtId="0" fontId="8" fillId="0" borderId="22" xfId="0" applyFont="1" applyFill="1" applyBorder="1" applyAlignment="1" applyProtection="1">
      <alignment/>
      <protection/>
    </xf>
    <xf numFmtId="0" fontId="8" fillId="0" borderId="22"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1" fontId="8" fillId="0" borderId="19" xfId="0" applyNumberFormat="1"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left"/>
      <protection/>
    </xf>
    <xf numFmtId="0" fontId="8" fillId="0" borderId="11" xfId="0" applyNumberFormat="1" applyFont="1" applyFill="1" applyBorder="1" applyAlignment="1" applyProtection="1">
      <alignment horizontal="center"/>
      <protection/>
    </xf>
    <xf numFmtId="0" fontId="8" fillId="0" borderId="11" xfId="0" applyNumberFormat="1" applyFont="1" applyFill="1" applyBorder="1" applyAlignment="1" applyProtection="1" quotePrefix="1">
      <alignment horizontal="center"/>
      <protection/>
    </xf>
    <xf numFmtId="0" fontId="8" fillId="0" borderId="12" xfId="0" applyNumberFormat="1" applyFont="1" applyFill="1" applyBorder="1" applyAlignment="1" applyProtection="1">
      <alignment horizontal="center"/>
      <protection/>
    </xf>
    <xf numFmtId="39" fontId="6" fillId="0" borderId="12" xfId="0" applyNumberFormat="1" applyFont="1" applyFill="1" applyBorder="1" applyAlignment="1" applyProtection="1">
      <alignment/>
      <protection locked="0"/>
    </xf>
    <xf numFmtId="39" fontId="4" fillId="0" borderId="25" xfId="0" applyNumberFormat="1" applyFont="1" applyFill="1" applyBorder="1" applyAlignment="1" applyProtection="1">
      <alignment/>
      <protection/>
    </xf>
    <xf numFmtId="0" fontId="8" fillId="0" borderId="24" xfId="0" applyNumberFormat="1" applyFont="1" applyFill="1" applyBorder="1" applyAlignment="1" applyProtection="1" quotePrefix="1">
      <alignment horizontal="center"/>
      <protection/>
    </xf>
    <xf numFmtId="0" fontId="8" fillId="0" borderId="22" xfId="0" applyFont="1" applyFill="1" applyBorder="1" applyAlignment="1" applyProtection="1">
      <alignment horizontal="left"/>
      <protection/>
    </xf>
    <xf numFmtId="0" fontId="8" fillId="0" borderId="16" xfId="0" applyNumberFormat="1" applyFont="1" applyFill="1" applyBorder="1" applyAlignment="1" applyProtection="1" quotePrefix="1">
      <alignment horizontal="center"/>
      <protection/>
    </xf>
    <xf numFmtId="0" fontId="8" fillId="0" borderId="19" xfId="0" applyFont="1" applyFill="1" applyBorder="1" applyAlignment="1" applyProtection="1">
      <alignment horizontal="left"/>
      <protection/>
    </xf>
    <xf numFmtId="0" fontId="8" fillId="0" borderId="12" xfId="0" applyNumberFormat="1" applyFont="1" applyFill="1" applyBorder="1" applyAlignment="1" applyProtection="1" quotePrefix="1">
      <alignment horizontal="center"/>
      <protection/>
    </xf>
    <xf numFmtId="1" fontId="8" fillId="0" borderId="11" xfId="0" applyNumberFormat="1" applyFont="1" applyFill="1" applyBorder="1" applyAlignment="1" applyProtection="1">
      <alignment horizontal="center"/>
      <protection/>
    </xf>
    <xf numFmtId="0" fontId="14" fillId="0" borderId="19" xfId="0" applyFont="1" applyFill="1" applyBorder="1" applyAlignment="1" applyProtection="1">
      <alignment horizontal="left"/>
      <protection/>
    </xf>
    <xf numFmtId="0" fontId="15"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39" fontId="4" fillId="0" borderId="23" xfId="0" applyNumberFormat="1" applyFont="1" applyFill="1" applyBorder="1" applyAlignment="1" applyProtection="1">
      <alignment/>
      <protection/>
    </xf>
    <xf numFmtId="0" fontId="12" fillId="0" borderId="0" xfId="0" applyFont="1" applyFill="1" applyAlignment="1">
      <alignment/>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12" fillId="0" borderId="0" xfId="0" applyFont="1" applyFill="1" applyAlignment="1">
      <alignment horizontal="left"/>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8"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10" fillId="0" borderId="0" xfId="0" applyFont="1" applyFill="1" applyAlignment="1">
      <alignment/>
    </xf>
    <xf numFmtId="0" fontId="10" fillId="0" borderId="0" xfId="0" applyFont="1" applyFill="1" applyAlignment="1">
      <alignment horizontal="right"/>
    </xf>
    <xf numFmtId="39" fontId="4" fillId="0" borderId="1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4" fillId="0" borderId="13"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Alignment="1">
      <alignment/>
    </xf>
    <xf numFmtId="0" fontId="5" fillId="0" borderId="0" xfId="0" applyFont="1" applyFill="1" applyAlignment="1" applyProtection="1">
      <alignment horizontal="left"/>
      <protection/>
    </xf>
    <xf numFmtId="0" fontId="4" fillId="0" borderId="0" xfId="0" applyFont="1" applyFill="1" applyAlignment="1">
      <alignment horizontal="center"/>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0" xfId="0" applyFont="1" applyFill="1" applyAlignment="1" applyProtection="1" quotePrefix="1">
      <alignment horizontal="left"/>
      <protection/>
    </xf>
    <xf numFmtId="39" fontId="4" fillId="0" borderId="26" xfId="0" applyNumberFormat="1" applyFont="1" applyFill="1" applyBorder="1" applyAlignment="1" applyProtection="1">
      <alignment/>
      <protection/>
    </xf>
    <xf numFmtId="39" fontId="4" fillId="0" borderId="12" xfId="0" applyNumberFormat="1" applyFont="1" applyFill="1" applyBorder="1" applyAlignment="1" applyProtection="1">
      <alignment/>
      <protection/>
    </xf>
    <xf numFmtId="39" fontId="6" fillId="0" borderId="24" xfId="0" applyNumberFormat="1" applyFont="1" applyFill="1" applyBorder="1" applyAlignment="1" applyProtection="1">
      <alignment/>
      <protection locked="0"/>
    </xf>
    <xf numFmtId="0" fontId="4" fillId="0" borderId="11" xfId="0" applyFont="1" applyFill="1" applyBorder="1" applyAlignment="1" applyProtection="1" quotePrefix="1">
      <alignment horizontal="center"/>
      <protection/>
    </xf>
    <xf numFmtId="39" fontId="4" fillId="0" borderId="13" xfId="0" applyNumberFormat="1" applyFont="1" applyFill="1" applyBorder="1" applyAlignment="1" applyProtection="1">
      <alignment/>
      <protection/>
    </xf>
    <xf numFmtId="0" fontId="4" fillId="0" borderId="12" xfId="0" applyFont="1" applyFill="1" applyBorder="1" applyAlignment="1">
      <alignment/>
    </xf>
    <xf numFmtId="39" fontId="4" fillId="0" borderId="16" xfId="0" applyNumberFormat="1" applyFont="1" applyFill="1" applyBorder="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5" fillId="0" borderId="0" xfId="0" applyFont="1" applyFill="1" applyBorder="1" applyAlignment="1" applyProtection="1">
      <alignment/>
      <protection/>
    </xf>
    <xf numFmtId="0" fontId="4" fillId="0" borderId="10" xfId="0" applyFont="1" applyFill="1" applyBorder="1" applyAlignment="1" applyProtection="1">
      <alignment horizontal="center" vertical="center"/>
      <protection/>
    </xf>
    <xf numFmtId="0" fontId="5" fillId="0" borderId="0" xfId="0" applyFont="1" applyFill="1" applyAlignment="1" applyProtection="1">
      <alignment horizontal="right"/>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4" fillId="0" borderId="18"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4" fillId="0" borderId="11" xfId="0" applyNumberFormat="1" applyFont="1" applyFill="1" applyBorder="1" applyAlignment="1" applyProtection="1" quotePrefix="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5" fillId="0" borderId="0" xfId="0" applyFont="1" applyFill="1" applyBorder="1" applyAlignment="1" applyProtection="1">
      <alignment/>
      <protection/>
    </xf>
    <xf numFmtId="0" fontId="4" fillId="0" borderId="12" xfId="0" applyFont="1" applyFill="1" applyBorder="1" applyAlignment="1" applyProtection="1" quotePrefix="1">
      <alignment horizontal="center"/>
      <protection/>
    </xf>
    <xf numFmtId="0" fontId="4" fillId="0" borderId="24" xfId="0" applyFont="1" applyFill="1" applyBorder="1" applyAlignment="1" applyProtection="1">
      <alignment horizontal="center"/>
      <protection/>
    </xf>
    <xf numFmtId="0" fontId="4" fillId="0" borderId="16" xfId="0" applyFont="1" applyFill="1" applyBorder="1" applyAlignment="1" applyProtection="1">
      <alignment/>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5" fillId="0" borderId="21" xfId="0" applyFont="1" applyFill="1" applyBorder="1" applyAlignment="1">
      <alignment horizontal="right"/>
    </xf>
    <xf numFmtId="0" fontId="12" fillId="0" borderId="0" xfId="0" applyFont="1" applyFill="1" applyAlignment="1" applyProtection="1">
      <alignment horizontal="left"/>
      <protection/>
    </xf>
    <xf numFmtId="0" fontId="18" fillId="0" borderId="22" xfId="0" applyFont="1" applyFill="1" applyBorder="1" applyAlignment="1" applyProtection="1">
      <alignment horizontal="left"/>
      <protection/>
    </xf>
    <xf numFmtId="0" fontId="12" fillId="0" borderId="16"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0" xfId="0" applyFont="1" applyFill="1" applyAlignment="1" applyProtection="1">
      <alignment/>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11" xfId="0" applyFont="1" applyFill="1" applyBorder="1" applyAlignment="1" applyProtection="1">
      <alignment horizontal="center"/>
      <protection/>
    </xf>
    <xf numFmtId="0" fontId="12" fillId="0" borderId="0" xfId="0" applyFont="1" applyFill="1" applyAlignment="1" applyProtection="1">
      <alignment horizontal="left"/>
      <protection/>
    </xf>
    <xf numFmtId="0" fontId="19" fillId="0" borderId="22" xfId="0" applyFont="1" applyFill="1" applyBorder="1" applyAlignment="1" applyProtection="1">
      <alignment/>
      <protection/>
    </xf>
    <xf numFmtId="0" fontId="12" fillId="0" borderId="16"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0" xfId="0" applyFont="1" applyFill="1" applyAlignment="1" applyProtection="1">
      <alignment/>
      <protection/>
    </xf>
    <xf numFmtId="0" fontId="12" fillId="0" borderId="19"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protection/>
    </xf>
    <xf numFmtId="0" fontId="12" fillId="0" borderId="11" xfId="0" applyFont="1" applyFill="1" applyBorder="1" applyAlignment="1" applyProtection="1">
      <alignment horizontal="center"/>
      <protection/>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7" xfId="0" applyFont="1" applyFill="1" applyBorder="1" applyAlignment="1">
      <alignment horizontal="left" indent="1"/>
    </xf>
    <xf numFmtId="0" fontId="4" fillId="0" borderId="14"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5" fillId="0" borderId="1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14" fillId="0" borderId="10" xfId="0" applyFont="1" applyFill="1" applyBorder="1" applyAlignment="1" applyProtection="1">
      <alignment horizontal="left"/>
      <protection/>
    </xf>
    <xf numFmtId="0" fontId="14" fillId="0" borderId="18" xfId="0" applyFont="1" applyFill="1" applyBorder="1" applyAlignment="1" applyProtection="1">
      <alignment horizontal="left"/>
      <protection/>
    </xf>
    <xf numFmtId="0" fontId="5" fillId="0" borderId="10" xfId="0" applyFont="1" applyFill="1" applyBorder="1" applyAlignment="1" applyProtection="1">
      <alignment horizontal="left" vertical="center"/>
      <protection/>
    </xf>
    <xf numFmtId="0" fontId="5" fillId="0" borderId="20" xfId="0" applyFont="1" applyFill="1" applyBorder="1" applyAlignment="1" applyProtection="1">
      <alignment horizontal="center"/>
      <protection/>
    </xf>
    <xf numFmtId="0" fontId="20" fillId="0" borderId="14" xfId="0" applyFont="1" applyFill="1" applyBorder="1" applyAlignment="1" applyProtection="1">
      <alignment horizontal="left"/>
      <protection/>
    </xf>
    <xf numFmtId="0" fontId="20" fillId="0" borderId="17" xfId="0" applyFont="1" applyFill="1" applyBorder="1" applyAlignment="1" applyProtection="1">
      <alignment horizontal="left"/>
      <protection/>
    </xf>
    <xf numFmtId="0" fontId="4" fillId="0" borderId="20" xfId="0" applyFont="1" applyFill="1" applyBorder="1" applyAlignment="1" applyProtection="1">
      <alignment horizontal="left" vertical="center" indent="1"/>
      <protection/>
    </xf>
    <xf numFmtId="0" fontId="4" fillId="0" borderId="20" xfId="0" applyFont="1" applyFill="1" applyBorder="1" applyAlignment="1" applyProtection="1">
      <alignment horizontal="left"/>
      <protection/>
    </xf>
    <xf numFmtId="0" fontId="5" fillId="0" borderId="19" xfId="0" applyFont="1" applyFill="1" applyBorder="1" applyAlignment="1" applyProtection="1">
      <alignment horizontal="center"/>
      <protection/>
    </xf>
    <xf numFmtId="0" fontId="20" fillId="0" borderId="22" xfId="0" applyFont="1" applyFill="1" applyBorder="1" applyAlignment="1" applyProtection="1">
      <alignment horizontal="left"/>
      <protection/>
    </xf>
    <xf numFmtId="0" fontId="20" fillId="0" borderId="19" xfId="0" applyFont="1" applyFill="1" applyBorder="1" applyAlignment="1" applyProtection="1">
      <alignment horizontal="left"/>
      <protection/>
    </xf>
    <xf numFmtId="0" fontId="5" fillId="0" borderId="22" xfId="0" applyFont="1" applyFill="1" applyBorder="1" applyAlignment="1" applyProtection="1">
      <alignment horizontal="left"/>
      <protection/>
    </xf>
    <xf numFmtId="0" fontId="4" fillId="0" borderId="10" xfId="0" applyFont="1" applyFill="1" applyBorder="1" applyAlignment="1" applyProtection="1">
      <alignment horizontal="left"/>
      <protection/>
    </xf>
    <xf numFmtId="0" fontId="21" fillId="0" borderId="19" xfId="0" applyFont="1" applyFill="1" applyBorder="1" applyAlignment="1" applyProtection="1">
      <alignment horizontal="left"/>
      <protection/>
    </xf>
    <xf numFmtId="0" fontId="5" fillId="0" borderId="19" xfId="0" applyFont="1" applyFill="1" applyBorder="1" applyAlignment="1" applyProtection="1">
      <alignment horizontal="center" wrapText="1"/>
      <protection/>
    </xf>
    <xf numFmtId="0" fontId="20" fillId="0" borderId="22" xfId="0" applyFont="1" applyFill="1" applyBorder="1" applyAlignment="1" applyProtection="1">
      <alignment/>
      <protection/>
    </xf>
    <xf numFmtId="0" fontId="14" fillId="0" borderId="10" xfId="0" applyFont="1" applyFill="1" applyBorder="1" applyAlignment="1" applyProtection="1">
      <alignment horizontal="center"/>
      <protection/>
    </xf>
    <xf numFmtId="0" fontId="21" fillId="0" borderId="10" xfId="0" applyFont="1" applyFill="1" applyBorder="1" applyAlignment="1" applyProtection="1">
      <alignment horizontal="left"/>
      <protection/>
    </xf>
    <xf numFmtId="0" fontId="18" fillId="0" borderId="19" xfId="0" applyFont="1" applyFill="1" applyBorder="1" applyAlignment="1" applyProtection="1">
      <alignment horizontal="center"/>
      <protection/>
    </xf>
    <xf numFmtId="0" fontId="4" fillId="0" borderId="19" xfId="0" applyFont="1" applyFill="1" applyBorder="1" applyAlignment="1" applyProtection="1">
      <alignment horizontal="left" indent="1"/>
      <protection/>
    </xf>
    <xf numFmtId="0" fontId="5" fillId="0" borderId="14"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5" fillId="0" borderId="10"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14" fillId="0" borderId="22" xfId="0" applyFont="1" applyFill="1" applyBorder="1" applyAlignment="1" applyProtection="1">
      <alignment horizontal="left"/>
      <protection/>
    </xf>
    <xf numFmtId="0" fontId="8" fillId="0" borderId="0" xfId="0" applyFont="1" applyFill="1" applyBorder="1" applyAlignment="1" applyProtection="1">
      <alignment horizontal="center"/>
      <protection/>
    </xf>
    <xf numFmtId="0" fontId="25" fillId="0" borderId="0" xfId="0" applyFont="1" applyFill="1" applyBorder="1" applyAlignment="1" applyProtection="1">
      <alignment horizontal="left"/>
      <protection locked="0"/>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0" fontId="4" fillId="0" borderId="19" xfId="0" applyFont="1" applyFill="1" applyBorder="1" applyAlignment="1" applyProtection="1">
      <alignment/>
      <protection/>
    </xf>
    <xf numFmtId="0" fontId="6" fillId="0" borderId="19" xfId="0" applyFont="1" applyFill="1" applyBorder="1" applyAlignment="1" applyProtection="1">
      <alignment/>
      <protection/>
    </xf>
    <xf numFmtId="0" fontId="4" fillId="0" borderId="19" xfId="0" applyFont="1" applyFill="1" applyBorder="1" applyAlignment="1">
      <alignment/>
    </xf>
    <xf numFmtId="39" fontId="4" fillId="0" borderId="19" xfId="0" applyNumberFormat="1" applyFont="1" applyFill="1" applyBorder="1" applyAlignment="1" applyProtection="1">
      <alignment/>
      <protection/>
    </xf>
    <xf numFmtId="0" fontId="4" fillId="0" borderId="19" xfId="0" applyFont="1" applyFill="1" applyBorder="1" applyAlignment="1" applyProtection="1">
      <alignment horizontal="center"/>
      <protection/>
    </xf>
    <xf numFmtId="0" fontId="4" fillId="0" borderId="12" xfId="0" applyFont="1" applyFill="1" applyBorder="1" applyAlignment="1" applyProtection="1">
      <alignment/>
      <protection/>
    </xf>
    <xf numFmtId="0" fontId="4" fillId="0" borderId="16" xfId="0" applyFont="1" applyFill="1" applyBorder="1" applyAlignment="1">
      <alignment/>
    </xf>
    <xf numFmtId="0" fontId="8" fillId="0" borderId="19" xfId="0" applyFont="1" applyFill="1" applyBorder="1" applyAlignment="1" applyProtection="1">
      <alignment horizontal="center"/>
      <protection/>
    </xf>
    <xf numFmtId="39" fontId="4" fillId="0" borderId="26" xfId="0" applyNumberFormat="1" applyFont="1" applyFill="1" applyBorder="1" applyAlignment="1" applyProtection="1">
      <alignment horizontal="right"/>
      <protection/>
    </xf>
    <xf numFmtId="39" fontId="4" fillId="0" borderId="12" xfId="0" applyNumberFormat="1" applyFont="1" applyFill="1" applyBorder="1" applyAlignment="1" applyProtection="1">
      <alignment horizontal="right"/>
      <protection/>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39" fontId="4" fillId="0" borderId="16" xfId="0" applyNumberFormat="1" applyFont="1" applyFill="1" applyBorder="1" applyAlignment="1" applyProtection="1">
      <alignment horizontal="right"/>
      <protection/>
    </xf>
    <xf numFmtId="0" fontId="62" fillId="0" borderId="0" xfId="0" applyFont="1" applyFill="1" applyAlignment="1">
      <alignment/>
    </xf>
    <xf numFmtId="0" fontId="7" fillId="0" borderId="19" xfId="0" applyFont="1" applyFill="1" applyBorder="1" applyAlignment="1" applyProtection="1">
      <alignment horizontal="center"/>
      <protection/>
    </xf>
    <xf numFmtId="0" fontId="62" fillId="0" borderId="0" xfId="0" applyFont="1" applyFill="1" applyAlignment="1" applyProtection="1">
      <alignment/>
      <protection/>
    </xf>
    <xf numFmtId="0" fontId="63" fillId="0" borderId="0" xfId="0" applyFont="1" applyFill="1" applyAlignment="1">
      <alignment/>
    </xf>
    <xf numFmtId="39" fontId="63" fillId="0" borderId="0" xfId="0" applyNumberFormat="1" applyFont="1" applyFill="1" applyBorder="1" applyAlignment="1" applyProtection="1">
      <alignment/>
      <protection/>
    </xf>
    <xf numFmtId="0" fontId="63" fillId="0" borderId="0" xfId="0" applyFont="1" applyFill="1" applyAlignment="1" applyProtection="1">
      <alignment/>
      <protection/>
    </xf>
    <xf numFmtId="39" fontId="24" fillId="0" borderId="0" xfId="0" applyNumberFormat="1" applyFont="1" applyFill="1" applyAlignment="1" applyProtection="1">
      <alignment/>
      <protection/>
    </xf>
    <xf numFmtId="0" fontId="14" fillId="0" borderId="0" xfId="0" applyFont="1" applyFill="1" applyAlignment="1" applyProtection="1">
      <alignment horizontal="right"/>
      <protection/>
    </xf>
    <xf numFmtId="0" fontId="4" fillId="0" borderId="11" xfId="0" applyNumberFormat="1" applyFont="1" applyFill="1" applyBorder="1" applyAlignment="1" applyProtection="1">
      <alignment horizontal="center"/>
      <protection/>
    </xf>
    <xf numFmtId="0" fontId="14" fillId="0" borderId="0" xfId="0" applyFont="1" applyFill="1" applyAlignment="1" applyProtection="1">
      <alignment horizontal="right"/>
      <protection/>
    </xf>
    <xf numFmtId="0" fontId="7" fillId="33" borderId="19" xfId="0" applyFont="1" applyFill="1" applyBorder="1" applyAlignment="1">
      <alignment/>
    </xf>
    <xf numFmtId="0" fontId="7" fillId="33" borderId="10" xfId="0" applyFont="1" applyFill="1" applyBorder="1" applyAlignment="1" applyProtection="1">
      <alignment horizontal="right"/>
      <protection/>
    </xf>
    <xf numFmtId="0" fontId="6" fillId="33" borderId="19" xfId="0" applyFont="1" applyFill="1" applyBorder="1" applyAlignment="1" applyProtection="1">
      <alignment/>
      <protection/>
    </xf>
    <xf numFmtId="165" fontId="6" fillId="33" borderId="10" xfId="0" applyNumberFormat="1" applyFont="1" applyFill="1" applyBorder="1" applyAlignment="1" applyProtection="1">
      <alignment/>
      <protection/>
    </xf>
    <xf numFmtId="0" fontId="4" fillId="0" borderId="10" xfId="0" applyFont="1" applyFill="1" applyBorder="1" applyAlignment="1" applyProtection="1">
      <alignment horizontal="left" vertical="center" indent="1"/>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39" fontId="4" fillId="0" borderId="28" xfId="0" applyNumberFormat="1" applyFont="1" applyFill="1" applyBorder="1" applyAlignment="1" applyProtection="1">
      <alignment/>
      <protection/>
    </xf>
    <xf numFmtId="0" fontId="8" fillId="0" borderId="15" xfId="0" applyNumberFormat="1" applyFont="1" applyFill="1" applyBorder="1" applyAlignment="1" applyProtection="1" quotePrefix="1">
      <alignment horizontal="center"/>
      <protection/>
    </xf>
    <xf numFmtId="0" fontId="8"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33" borderId="19" xfId="0" applyFont="1" applyFill="1" applyBorder="1" applyAlignment="1" applyProtection="1">
      <alignment horizontal="right"/>
      <protection/>
    </xf>
    <xf numFmtId="0" fontId="7" fillId="33" borderId="19" xfId="0" applyFont="1" applyFill="1" applyBorder="1" applyAlignment="1">
      <alignment horizontal="right"/>
    </xf>
    <xf numFmtId="165" fontId="62" fillId="34" borderId="10" xfId="0" applyNumberFormat="1" applyFont="1" applyFill="1" applyBorder="1" applyAlignment="1" applyProtection="1">
      <alignment horizontal="right"/>
      <protection/>
    </xf>
    <xf numFmtId="0" fontId="0" fillId="0" borderId="0" xfId="0" applyFill="1" applyAlignment="1">
      <alignment horizontal="right"/>
    </xf>
    <xf numFmtId="170" fontId="6" fillId="0" borderId="21" xfId="0" applyNumberFormat="1" applyFont="1" applyFill="1" applyBorder="1" applyAlignment="1" applyProtection="1">
      <alignment horizontal="right"/>
      <protection locked="0"/>
    </xf>
    <xf numFmtId="0" fontId="8" fillId="0" borderId="19" xfId="0" applyFont="1" applyFill="1" applyBorder="1" applyAlignment="1" applyProtection="1">
      <alignment horizontal="right"/>
      <protection/>
    </xf>
    <xf numFmtId="165" fontId="6" fillId="0" borderId="10" xfId="0" applyNumberFormat="1" applyFont="1" applyFill="1" applyBorder="1" applyAlignment="1" applyProtection="1">
      <alignment horizontal="right"/>
      <protection locked="0"/>
    </xf>
    <xf numFmtId="0" fontId="8" fillId="33" borderId="19" xfId="0" applyFont="1" applyFill="1" applyBorder="1" applyAlignment="1" applyProtection="1">
      <alignment horizontal="right"/>
      <protection/>
    </xf>
    <xf numFmtId="165" fontId="6" fillId="33" borderId="10" xfId="0" applyNumberFormat="1" applyFont="1" applyFill="1" applyBorder="1" applyAlignment="1" applyProtection="1">
      <alignment horizontal="right"/>
      <protection/>
    </xf>
    <xf numFmtId="0" fontId="19" fillId="0" borderId="19" xfId="0" applyFont="1" applyFill="1" applyBorder="1" applyAlignment="1" applyProtection="1">
      <alignment horizontal="right"/>
      <protection/>
    </xf>
    <xf numFmtId="0" fontId="8" fillId="0" borderId="19" xfId="0" applyFont="1" applyFill="1" applyBorder="1" applyAlignment="1" applyProtection="1">
      <alignment horizontal="right"/>
      <protection/>
    </xf>
    <xf numFmtId="165" fontId="8"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5" fillId="0" borderId="16"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6" fillId="0" borderId="18" xfId="0" applyNumberFormat="1" applyFont="1" applyFill="1" applyBorder="1" applyAlignment="1" applyProtection="1">
      <alignment horizontal="right"/>
      <protection locked="0"/>
    </xf>
    <xf numFmtId="39" fontId="6" fillId="0" borderId="22" xfId="0" applyNumberFormat="1" applyFont="1" applyFill="1" applyBorder="1" applyAlignment="1" applyProtection="1">
      <alignment horizontal="right"/>
      <protection/>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11" fillId="0" borderId="0" xfId="0" applyNumberFormat="1" applyFont="1" applyFill="1" applyBorder="1" applyAlignment="1" applyProtection="1">
      <alignment horizontal="right"/>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39" fontId="4" fillId="0" borderId="22"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6" fillId="0" borderId="22" xfId="0" applyNumberFormat="1" applyFont="1" applyFill="1" applyBorder="1" applyAlignment="1" applyProtection="1">
      <alignment horizontal="right"/>
      <protection locked="0"/>
    </xf>
    <xf numFmtId="39" fontId="4" fillId="0" borderId="25" xfId="0" applyNumberFormat="1" applyFont="1" applyFill="1" applyBorder="1" applyAlignment="1" applyProtection="1">
      <alignment horizontal="right"/>
      <protection/>
    </xf>
    <xf numFmtId="0" fontId="4" fillId="0" borderId="19" xfId="0" applyFont="1" applyFill="1" applyBorder="1" applyAlignment="1">
      <alignment horizontal="right"/>
    </xf>
    <xf numFmtId="39" fontId="4" fillId="0" borderId="28" xfId="0" applyNumberFormat="1" applyFont="1" applyFill="1" applyBorder="1" applyAlignment="1">
      <alignment horizontal="right"/>
    </xf>
    <xf numFmtId="0" fontId="4" fillId="0" borderId="22" xfId="0" applyFont="1" applyFill="1" applyBorder="1" applyAlignment="1">
      <alignment horizontal="right"/>
    </xf>
    <xf numFmtId="39" fontId="4" fillId="0" borderId="27" xfId="0" applyNumberFormat="1" applyFont="1" applyFill="1" applyBorder="1" applyAlignment="1" applyProtection="1">
      <alignment horizontal="right"/>
      <protection/>
    </xf>
    <xf numFmtId="39" fontId="4" fillId="0" borderId="29" xfId="0" applyNumberFormat="1" applyFont="1" applyFill="1" applyBorder="1" applyAlignment="1" applyProtection="1">
      <alignment horizontal="right"/>
      <protection/>
    </xf>
    <xf numFmtId="39" fontId="6" fillId="0" borderId="19" xfId="0" applyNumberFormat="1" applyFont="1" applyFill="1" applyBorder="1" applyAlignment="1" applyProtection="1">
      <alignment horizontal="right"/>
      <protection locked="0"/>
    </xf>
    <xf numFmtId="39" fontId="6" fillId="0" borderId="19"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4" fillId="0" borderId="30" xfId="0" applyNumberFormat="1" applyFont="1" applyFill="1" applyBorder="1" applyAlignment="1" applyProtection="1">
      <alignment horizontal="right"/>
      <protection/>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39" fontId="4" fillId="0" borderId="22" xfId="0" applyNumberFormat="1" applyFont="1" applyFill="1" applyBorder="1" applyAlignment="1" applyProtection="1">
      <alignment horizontal="right"/>
      <protection/>
    </xf>
    <xf numFmtId="0" fontId="13" fillId="0" borderId="0" xfId="0" applyFont="1" applyFill="1" applyAlignment="1" applyProtection="1">
      <alignment horizontal="right"/>
      <protection/>
    </xf>
    <xf numFmtId="0" fontId="8" fillId="0" borderId="0" xfId="0" applyFont="1" applyFill="1" applyAlignment="1" applyProtection="1">
      <alignment horizontal="right"/>
      <protection/>
    </xf>
    <xf numFmtId="1" fontId="8" fillId="0" borderId="22" xfId="0" applyNumberFormat="1" applyFont="1" applyFill="1" applyBorder="1" applyAlignment="1" applyProtection="1">
      <alignment horizontal="right"/>
      <protection/>
    </xf>
    <xf numFmtId="0" fontId="8" fillId="0" borderId="10" xfId="0" applyFont="1" applyFill="1" applyBorder="1" applyAlignment="1" applyProtection="1">
      <alignment horizontal="right"/>
      <protection/>
    </xf>
    <xf numFmtId="39" fontId="8" fillId="0" borderId="23" xfId="0" applyNumberFormat="1" applyFont="1" applyFill="1" applyBorder="1" applyAlignment="1" applyProtection="1">
      <alignment horizontal="right"/>
      <protection/>
    </xf>
    <xf numFmtId="39" fontId="8" fillId="0" borderId="12"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locked="0"/>
    </xf>
    <xf numFmtId="39" fontId="8" fillId="0" borderId="19" xfId="0" applyNumberFormat="1" applyFont="1" applyFill="1" applyBorder="1" applyAlignment="1" applyProtection="1">
      <alignment horizontal="right"/>
      <protection/>
    </xf>
    <xf numFmtId="39" fontId="8" fillId="0" borderId="22" xfId="0" applyNumberFormat="1" applyFont="1" applyFill="1" applyBorder="1" applyAlignment="1" applyProtection="1">
      <alignment horizontal="right"/>
      <protection/>
    </xf>
    <xf numFmtId="39" fontId="8" fillId="0" borderId="16" xfId="0" applyNumberFormat="1" applyFont="1" applyFill="1" applyBorder="1" applyAlignment="1" applyProtection="1">
      <alignment horizontal="right"/>
      <protection/>
    </xf>
    <xf numFmtId="39" fontId="8" fillId="0" borderId="27" xfId="0" applyNumberFormat="1" applyFont="1" applyFill="1" applyBorder="1" applyAlignment="1" applyProtection="1">
      <alignment horizontal="right"/>
      <protection/>
    </xf>
    <xf numFmtId="39" fontId="8" fillId="0" borderId="11" xfId="0" applyNumberFormat="1" applyFont="1" applyFill="1" applyBorder="1" applyAlignment="1" applyProtection="1">
      <alignment horizontal="right"/>
      <protection/>
    </xf>
    <xf numFmtId="39" fontId="8" fillId="0" borderId="23" xfId="0" applyNumberFormat="1" applyFont="1" applyFill="1" applyBorder="1" applyAlignment="1" applyProtection="1">
      <alignment horizontal="right"/>
      <protection/>
    </xf>
    <xf numFmtId="39" fontId="8" fillId="0" borderId="12" xfId="0" applyNumberFormat="1" applyFont="1" applyFill="1" applyBorder="1" applyAlignment="1" applyProtection="1">
      <alignment horizontal="right"/>
      <protection/>
    </xf>
    <xf numFmtId="0" fontId="15" fillId="0" borderId="0" xfId="0" applyFont="1" applyFill="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9"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39" fontId="6" fillId="0" borderId="16" xfId="0" applyNumberFormat="1" applyFont="1" applyFill="1" applyBorder="1" applyAlignment="1" applyProtection="1">
      <alignment horizontal="right"/>
      <protection locked="0"/>
    </xf>
    <xf numFmtId="39" fontId="8" fillId="0" borderId="25" xfId="0" applyNumberFormat="1" applyFont="1" applyFill="1" applyBorder="1" applyAlignment="1" applyProtection="1">
      <alignment horizontal="right"/>
      <protection/>
    </xf>
    <xf numFmtId="39" fontId="8" fillId="0" borderId="22" xfId="0" applyNumberFormat="1" applyFont="1" applyFill="1" applyBorder="1" applyAlignment="1" applyProtection="1">
      <alignment horizontal="right"/>
      <protection/>
    </xf>
    <xf numFmtId="39" fontId="8" fillId="0" borderId="27" xfId="0" applyNumberFormat="1" applyFont="1" applyFill="1" applyBorder="1" applyAlignment="1" applyProtection="1">
      <alignment horizontal="right"/>
      <protection/>
    </xf>
    <xf numFmtId="39" fontId="8" fillId="0" borderId="11" xfId="0" applyNumberFormat="1" applyFont="1" applyFill="1" applyBorder="1" applyAlignment="1" applyProtection="1">
      <alignment horizontal="right"/>
      <protection/>
    </xf>
    <xf numFmtId="39" fontId="6" fillId="0" borderId="19" xfId="0" applyNumberFormat="1" applyFont="1" applyFill="1" applyBorder="1" applyAlignment="1" applyProtection="1">
      <alignment horizontal="right"/>
      <protection/>
    </xf>
    <xf numFmtId="39" fontId="8" fillId="0" borderId="13" xfId="0" applyNumberFormat="1" applyFont="1" applyFill="1" applyBorder="1" applyAlignment="1" applyProtection="1">
      <alignment horizontal="right"/>
      <protection/>
    </xf>
    <xf numFmtId="168" fontId="12" fillId="0" borderId="16" xfId="0" applyNumberFormat="1" applyFont="1" applyFill="1" applyBorder="1" applyAlignment="1" applyProtection="1">
      <alignment horizontal="right"/>
      <protection/>
    </xf>
    <xf numFmtId="0" fontId="12" fillId="0" borderId="12" xfId="0" applyFont="1" applyFill="1" applyBorder="1" applyAlignment="1" applyProtection="1">
      <alignment horizontal="right"/>
      <protection/>
    </xf>
    <xf numFmtId="0" fontId="4" fillId="0" borderId="12" xfId="0" applyNumberFormat="1"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0" fontId="4" fillId="0" borderId="0" xfId="0" applyFont="1" applyFill="1" applyAlignment="1">
      <alignment horizontal="right"/>
    </xf>
    <xf numFmtId="0" fontId="12" fillId="0" borderId="16" xfId="0" applyFont="1" applyFill="1" applyBorder="1" applyAlignment="1" applyProtection="1">
      <alignment horizontal="right"/>
      <protection/>
    </xf>
    <xf numFmtId="0" fontId="12" fillId="0" borderId="12" xfId="0" applyFont="1" applyFill="1" applyBorder="1" applyAlignment="1" applyProtection="1">
      <alignment horizontal="right"/>
      <protection/>
    </xf>
    <xf numFmtId="0" fontId="4" fillId="0" borderId="16" xfId="0"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0" fontId="4" fillId="0" borderId="12" xfId="0" applyFont="1" applyFill="1" applyBorder="1" applyAlignment="1">
      <alignment horizontal="right"/>
    </xf>
    <xf numFmtId="39" fontId="4" fillId="0" borderId="0" xfId="0" applyNumberFormat="1" applyFont="1" applyFill="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39" fontId="6" fillId="0" borderId="0" xfId="0" applyNumberFormat="1" applyFont="1" applyFill="1" applyBorder="1" applyAlignment="1" applyProtection="1">
      <alignment/>
      <protection/>
    </xf>
    <xf numFmtId="0" fontId="5" fillId="0" borderId="2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251"/>
  <sheetViews>
    <sheetView showGridLines="0" showZeros="0" tabSelected="1" zoomScale="75" zoomScaleNormal="75" zoomScalePageLayoutView="0" workbookViewId="0" topLeftCell="A1233">
      <selection activeCell="B1248" sqref="B1248"/>
    </sheetView>
  </sheetViews>
  <sheetFormatPr defaultColWidth="11.00390625" defaultRowHeight="12.75"/>
  <cols>
    <col min="1" max="1" width="6.140625" style="10" customWidth="1"/>
    <col min="2" max="2" width="63.421875" style="10" customWidth="1"/>
    <col min="3" max="3" width="23.57421875" style="10" customWidth="1"/>
    <col min="4" max="4" width="23.57421875" style="102" customWidth="1"/>
    <col min="5" max="14" width="23.57421875" style="10" customWidth="1"/>
    <col min="15" max="16384" width="11.00390625" style="10" customWidth="1"/>
  </cols>
  <sheetData>
    <row r="1" spans="1:6" ht="15.75" customHeight="1">
      <c r="A1" s="7" t="s">
        <v>1</v>
      </c>
      <c r="B1" s="252" t="s">
        <v>464</v>
      </c>
      <c r="C1" s="168"/>
      <c r="D1" s="291"/>
      <c r="E1" s="8"/>
      <c r="F1" s="9" t="s">
        <v>127</v>
      </c>
    </row>
    <row r="2" spans="1:5" ht="15.75" customHeight="1">
      <c r="A2" s="11"/>
      <c r="B2" s="12" t="s">
        <v>0</v>
      </c>
      <c r="C2" s="13"/>
      <c r="D2" s="291"/>
      <c r="E2" s="8"/>
    </row>
    <row r="3" spans="1:5" ht="15.75" customHeight="1">
      <c r="A3" s="11"/>
      <c r="B3" s="12" t="s">
        <v>403</v>
      </c>
      <c r="C3" s="13"/>
      <c r="D3" s="291"/>
      <c r="E3" s="8"/>
    </row>
    <row r="4" spans="1:5" ht="15.75" customHeight="1">
      <c r="A4" s="11"/>
      <c r="B4" s="12"/>
      <c r="C4" s="13"/>
      <c r="D4" s="291"/>
      <c r="E4" s="8"/>
    </row>
    <row r="5" spans="1:5" ht="15.75" customHeight="1">
      <c r="A5" s="11"/>
      <c r="B5" s="12" t="s">
        <v>103</v>
      </c>
      <c r="C5" s="13"/>
      <c r="D5" s="291"/>
      <c r="E5" s="14" t="s">
        <v>107</v>
      </c>
    </row>
    <row r="6" spans="1:7" ht="15.75" customHeight="1">
      <c r="A6" s="11"/>
      <c r="B6" s="15"/>
      <c r="C6" s="16"/>
      <c r="D6" s="292"/>
      <c r="E6" s="17"/>
      <c r="G6" s="152"/>
    </row>
    <row r="7" spans="1:5" ht="19.5" customHeight="1">
      <c r="A7" s="11"/>
      <c r="B7" s="22"/>
      <c r="C7" s="8"/>
      <c r="D7" s="291"/>
      <c r="E7" s="19"/>
    </row>
    <row r="8" spans="1:5" ht="19.5" customHeight="1">
      <c r="A8" s="20" t="s">
        <v>128</v>
      </c>
      <c r="B8" s="207" t="s">
        <v>153</v>
      </c>
      <c r="C8" s="8"/>
      <c r="D8" s="291"/>
      <c r="E8" s="253">
        <v>1554002480</v>
      </c>
    </row>
    <row r="9" spans="1:5" ht="15.75" customHeight="1">
      <c r="A9" s="21"/>
      <c r="B9" s="22"/>
      <c r="C9" s="8"/>
      <c r="D9" s="291"/>
      <c r="E9" s="23"/>
    </row>
    <row r="10" spans="1:5" ht="15.75" customHeight="1">
      <c r="A10" s="24"/>
      <c r="B10" s="22"/>
      <c r="C10" s="8"/>
      <c r="D10" s="291"/>
      <c r="E10" s="23"/>
    </row>
    <row r="11" spans="1:5" ht="15.75" customHeight="1">
      <c r="A11" s="24"/>
      <c r="B11" s="207" t="s">
        <v>154</v>
      </c>
      <c r="C11" s="8"/>
      <c r="D11" s="25" t="s">
        <v>2</v>
      </c>
      <c r="E11" s="23"/>
    </row>
    <row r="12" spans="1:5" ht="15.75" customHeight="1">
      <c r="A12" s="24"/>
      <c r="B12" s="22"/>
      <c r="C12" s="26" t="s">
        <v>3</v>
      </c>
      <c r="D12" s="26" t="s">
        <v>4</v>
      </c>
      <c r="E12" s="26" t="s">
        <v>5</v>
      </c>
    </row>
    <row r="13" spans="1:5" ht="15.75" customHeight="1">
      <c r="A13" s="24"/>
      <c r="B13" s="22"/>
      <c r="C13" s="27"/>
      <c r="D13" s="293"/>
      <c r="E13" s="27"/>
    </row>
    <row r="14" spans="1:5" ht="15.75" customHeight="1">
      <c r="A14" s="20" t="s">
        <v>129</v>
      </c>
      <c r="B14" s="208" t="s">
        <v>358</v>
      </c>
      <c r="C14" s="254">
        <v>5.65</v>
      </c>
      <c r="D14" s="282"/>
      <c r="E14" s="28">
        <f>C14</f>
        <v>5.65</v>
      </c>
    </row>
    <row r="15" spans="1:5" ht="15.75" customHeight="1">
      <c r="A15" s="24"/>
      <c r="B15" s="22"/>
      <c r="C15" s="255"/>
      <c r="D15" s="293"/>
      <c r="E15" s="27"/>
    </row>
    <row r="16" spans="1:5" ht="15.75" customHeight="1">
      <c r="A16" s="20" t="s">
        <v>350</v>
      </c>
      <c r="B16" s="208" t="s">
        <v>366</v>
      </c>
      <c r="C16" s="254"/>
      <c r="D16" s="282"/>
      <c r="E16" s="28">
        <f>C16</f>
        <v>0</v>
      </c>
    </row>
    <row r="17" spans="1:5" ht="15.75" customHeight="1">
      <c r="A17" s="24"/>
      <c r="B17" s="22"/>
      <c r="C17" s="256"/>
      <c r="D17" s="294"/>
      <c r="E17" s="27"/>
    </row>
    <row r="18" spans="1:5" ht="15.75" customHeight="1">
      <c r="A18" s="20" t="s">
        <v>130</v>
      </c>
      <c r="B18" s="208" t="s">
        <v>356</v>
      </c>
      <c r="C18" s="254">
        <v>0.748</v>
      </c>
      <c r="D18" s="282"/>
      <c r="E18" s="28">
        <f>C18</f>
        <v>0.748</v>
      </c>
    </row>
    <row r="19" spans="1:5" ht="15.75" customHeight="1">
      <c r="A19" s="24"/>
      <c r="B19" s="22"/>
      <c r="C19" s="272"/>
      <c r="D19" s="293"/>
      <c r="E19" s="27"/>
    </row>
    <row r="20" spans="1:6" ht="15.75" customHeight="1">
      <c r="A20" s="20" t="s">
        <v>351</v>
      </c>
      <c r="B20" s="208" t="s">
        <v>408</v>
      </c>
      <c r="C20" s="254"/>
      <c r="D20" s="295"/>
      <c r="E20" s="28">
        <f>C20</f>
        <v>0</v>
      </c>
      <c r="F20" s="271"/>
    </row>
    <row r="21" spans="1:5" ht="15.75" customHeight="1">
      <c r="A21" s="29"/>
      <c r="B21" s="18"/>
      <c r="C21" s="281"/>
      <c r="D21" s="296"/>
      <c r="E21" s="31"/>
    </row>
    <row r="22" spans="1:5" ht="15.75" customHeight="1">
      <c r="A22" s="20" t="s">
        <v>131</v>
      </c>
      <c r="B22" s="208" t="s">
        <v>357</v>
      </c>
      <c r="C22" s="282"/>
      <c r="D22" s="297"/>
      <c r="E22" s="28">
        <f>D22</f>
        <v>0</v>
      </c>
    </row>
    <row r="23" spans="1:5" ht="15.75" customHeight="1">
      <c r="A23" s="29"/>
      <c r="B23" s="22"/>
      <c r="C23" s="283"/>
      <c r="D23" s="298"/>
      <c r="E23" s="27"/>
    </row>
    <row r="24" spans="1:5" ht="15.75" customHeight="1">
      <c r="A24" s="20" t="s">
        <v>360</v>
      </c>
      <c r="B24" s="208" t="s">
        <v>367</v>
      </c>
      <c r="C24" s="284"/>
      <c r="D24" s="299"/>
      <c r="E24" s="28">
        <f>D24</f>
        <v>0</v>
      </c>
    </row>
    <row r="25" spans="1:5" ht="15.75" customHeight="1">
      <c r="A25" s="29"/>
      <c r="B25" s="22"/>
      <c r="C25" s="256"/>
      <c r="D25" s="300"/>
      <c r="E25" s="27"/>
    </row>
    <row r="26" spans="1:5" ht="15.75" customHeight="1">
      <c r="A26" s="20" t="s">
        <v>132</v>
      </c>
      <c r="B26" s="208" t="s">
        <v>365</v>
      </c>
      <c r="C26" s="254">
        <v>1.5</v>
      </c>
      <c r="D26" s="301"/>
      <c r="E26" s="28">
        <f>C26</f>
        <v>1.5</v>
      </c>
    </row>
    <row r="27" spans="1:5" ht="15.75" customHeight="1">
      <c r="A27" s="29"/>
      <c r="B27" s="22"/>
      <c r="C27" s="256"/>
      <c r="D27" s="300"/>
      <c r="E27" s="27"/>
    </row>
    <row r="28" spans="1:5" ht="15.75" customHeight="1">
      <c r="A28" s="20" t="s">
        <v>352</v>
      </c>
      <c r="B28" s="208" t="s">
        <v>368</v>
      </c>
      <c r="C28" s="254"/>
      <c r="D28" s="301"/>
      <c r="E28" s="28">
        <f>C28</f>
        <v>0</v>
      </c>
    </row>
    <row r="29" spans="1:5" ht="15.75" customHeight="1">
      <c r="A29" s="29"/>
      <c r="B29" s="22"/>
      <c r="C29" s="272"/>
      <c r="D29" s="293"/>
      <c r="E29" s="27"/>
    </row>
    <row r="30" spans="1:6" ht="15.75" customHeight="1">
      <c r="A30" s="20" t="s">
        <v>353</v>
      </c>
      <c r="B30" s="208" t="s">
        <v>409</v>
      </c>
      <c r="C30" s="254"/>
      <c r="D30" s="301"/>
      <c r="E30" s="28">
        <f>C30</f>
        <v>0</v>
      </c>
      <c r="F30" s="271"/>
    </row>
    <row r="31" spans="1:5" ht="15.75" customHeight="1">
      <c r="A31" s="29"/>
      <c r="B31" s="22"/>
      <c r="C31" s="281"/>
      <c r="D31" s="302"/>
      <c r="E31" s="27"/>
    </row>
    <row r="32" spans="1:5" ht="15.75" customHeight="1">
      <c r="A32" s="20" t="s">
        <v>133</v>
      </c>
      <c r="B32" s="208" t="s">
        <v>359</v>
      </c>
      <c r="C32" s="282"/>
      <c r="D32" s="299"/>
      <c r="E32" s="28">
        <f>D32</f>
        <v>0</v>
      </c>
    </row>
    <row r="33" spans="1:5" ht="15.75" customHeight="1">
      <c r="A33" s="11"/>
      <c r="B33" s="22"/>
      <c r="C33" s="32"/>
      <c r="D33" s="303"/>
      <c r="E33" s="27"/>
    </row>
    <row r="34" spans="1:5" ht="15.75" customHeight="1">
      <c r="A34" s="11"/>
      <c r="B34" s="209" t="s">
        <v>155</v>
      </c>
      <c r="C34" s="33">
        <f>SUM(C13:C32)</f>
        <v>7.898000000000001</v>
      </c>
      <c r="D34" s="304">
        <f>SUM(D13:D32)</f>
        <v>0</v>
      </c>
      <c r="E34" s="28">
        <f>SUM(E13:E32)</f>
        <v>7.898000000000001</v>
      </c>
    </row>
    <row r="35" spans="1:5" ht="15.75" customHeight="1">
      <c r="A35" s="11"/>
      <c r="B35" s="34"/>
      <c r="C35" s="35"/>
      <c r="D35" s="305"/>
      <c r="E35" s="36"/>
    </row>
    <row r="36" spans="1:5" ht="15.75">
      <c r="A36" s="11"/>
      <c r="B36" s="8"/>
      <c r="C36" s="8"/>
      <c r="D36" s="291"/>
      <c r="E36" s="8"/>
    </row>
    <row r="37" spans="1:5" ht="15.75" customHeight="1">
      <c r="A37" s="11"/>
      <c r="B37" s="37" t="s">
        <v>6</v>
      </c>
      <c r="C37" s="8"/>
      <c r="D37" s="291"/>
      <c r="E37" s="8"/>
    </row>
    <row r="38" spans="1:5" ht="15.75" customHeight="1">
      <c r="A38" s="11"/>
      <c r="B38" s="37" t="s">
        <v>405</v>
      </c>
      <c r="C38" s="8"/>
      <c r="D38" s="291"/>
      <c r="E38" s="8"/>
    </row>
    <row r="39" spans="1:5" ht="15.75" customHeight="1">
      <c r="A39" s="11"/>
      <c r="B39" s="37"/>
      <c r="C39" s="8"/>
      <c r="D39" s="291"/>
      <c r="E39" s="8"/>
    </row>
    <row r="40" spans="1:5" ht="15.75">
      <c r="A40" s="11"/>
      <c r="B40" s="8"/>
      <c r="C40" s="8"/>
      <c r="D40" s="291"/>
      <c r="E40" s="8"/>
    </row>
    <row r="41" spans="1:4" ht="15" customHeight="1">
      <c r="A41" s="11" t="s">
        <v>7</v>
      </c>
      <c r="B41" s="40" t="str">
        <f>$B$1</f>
        <v>DISTRICT SCHOOL BOARD OF OKEECHOBEE COUNTY</v>
      </c>
      <c r="C41" s="41"/>
      <c r="D41" s="14"/>
    </row>
    <row r="42" spans="1:4" ht="15" customHeight="1">
      <c r="A42" s="11"/>
      <c r="B42" s="41" t="s">
        <v>8</v>
      </c>
      <c r="C42" s="41"/>
      <c r="D42" s="14"/>
    </row>
    <row r="43" spans="1:4" ht="15" customHeight="1">
      <c r="A43" s="11"/>
      <c r="B43" s="41" t="s">
        <v>404</v>
      </c>
      <c r="C43" s="41"/>
      <c r="D43" s="14"/>
    </row>
    <row r="44" spans="1:4" ht="15" customHeight="1">
      <c r="A44" s="11"/>
      <c r="B44" s="41"/>
      <c r="C44" s="41"/>
      <c r="D44" s="14"/>
    </row>
    <row r="45" spans="1:5" ht="15" customHeight="1">
      <c r="A45" s="11"/>
      <c r="B45" s="41" t="s">
        <v>108</v>
      </c>
      <c r="C45" s="41"/>
      <c r="D45" s="14" t="s">
        <v>109</v>
      </c>
      <c r="E45" s="271"/>
    </row>
    <row r="46" spans="1:4" ht="15" customHeight="1">
      <c r="A46" s="11"/>
      <c r="B46" s="42"/>
      <c r="C46" s="43" t="s">
        <v>9</v>
      </c>
      <c r="D46" s="306"/>
    </row>
    <row r="47" spans="1:4" ht="15" customHeight="1">
      <c r="A47" s="11"/>
      <c r="B47" s="226" t="s">
        <v>10</v>
      </c>
      <c r="C47" s="45" t="s">
        <v>11</v>
      </c>
      <c r="D47" s="307"/>
    </row>
    <row r="48" spans="1:4" ht="15" customHeight="1">
      <c r="A48" s="11"/>
      <c r="B48" s="227" t="s">
        <v>12</v>
      </c>
      <c r="C48" s="46"/>
      <c r="D48" s="308"/>
    </row>
    <row r="49" spans="1:4" ht="15" customHeight="1">
      <c r="A49" s="11"/>
      <c r="B49" s="210" t="s">
        <v>156</v>
      </c>
      <c r="C49" s="47">
        <v>3121</v>
      </c>
      <c r="D49" s="144"/>
    </row>
    <row r="50" spans="1:4" ht="15" customHeight="1">
      <c r="A50" s="11"/>
      <c r="B50" s="210" t="s">
        <v>157</v>
      </c>
      <c r="C50" s="47">
        <v>3191</v>
      </c>
      <c r="D50" s="145">
        <v>50000</v>
      </c>
    </row>
    <row r="51" spans="1:4" ht="15" customHeight="1">
      <c r="A51" s="11"/>
      <c r="B51" s="210" t="s">
        <v>158</v>
      </c>
      <c r="C51" s="47">
        <v>3199</v>
      </c>
      <c r="D51" s="144"/>
    </row>
    <row r="52" spans="1:4" ht="15" customHeight="1" thickBot="1">
      <c r="A52" s="11"/>
      <c r="B52" s="210" t="s">
        <v>159</v>
      </c>
      <c r="C52" s="48">
        <v>3100</v>
      </c>
      <c r="D52" s="265">
        <f>SUM(D49:D51)</f>
        <v>50000</v>
      </c>
    </row>
    <row r="53" spans="1:4" ht="15" customHeight="1">
      <c r="A53" s="11"/>
      <c r="B53" s="228" t="s">
        <v>146</v>
      </c>
      <c r="C53" s="50"/>
      <c r="D53" s="266"/>
    </row>
    <row r="54" spans="1:5" ht="15" customHeight="1">
      <c r="A54" s="11"/>
      <c r="B54" s="210" t="s">
        <v>160</v>
      </c>
      <c r="C54" s="47">
        <v>3202</v>
      </c>
      <c r="D54" s="144">
        <v>250000</v>
      </c>
      <c r="E54" s="51"/>
    </row>
    <row r="55" spans="1:5" ht="15" customHeight="1">
      <c r="A55" s="11"/>
      <c r="B55" s="210" t="s">
        <v>161</v>
      </c>
      <c r="C55" s="47">
        <v>3255</v>
      </c>
      <c r="D55" s="144"/>
      <c r="E55" s="51"/>
    </row>
    <row r="56" spans="1:5" ht="15" customHeight="1">
      <c r="A56" s="11"/>
      <c r="B56" s="210" t="s">
        <v>162</v>
      </c>
      <c r="C56" s="47">
        <v>3280</v>
      </c>
      <c r="D56" s="144"/>
      <c r="E56" s="51"/>
    </row>
    <row r="57" spans="1:4" ht="15" customHeight="1">
      <c r="A57" s="11"/>
      <c r="B57" s="211" t="s">
        <v>163</v>
      </c>
      <c r="C57" s="169">
        <v>3299</v>
      </c>
      <c r="D57" s="144"/>
    </row>
    <row r="58" spans="1:4" ht="15" customHeight="1" thickBot="1">
      <c r="A58" s="11"/>
      <c r="B58" s="229" t="s">
        <v>164</v>
      </c>
      <c r="C58" s="48">
        <v>3200</v>
      </c>
      <c r="D58" s="265">
        <f>SUM(D54:D57)</f>
        <v>250000</v>
      </c>
    </row>
    <row r="59" spans="1:4" ht="15" customHeight="1">
      <c r="A59" s="11"/>
      <c r="B59" s="228" t="s">
        <v>13</v>
      </c>
      <c r="C59" s="50"/>
      <c r="D59" s="264"/>
    </row>
    <row r="60" spans="1:4" ht="15" customHeight="1">
      <c r="A60" s="11"/>
      <c r="B60" s="210" t="s">
        <v>165</v>
      </c>
      <c r="C60" s="47">
        <v>3310</v>
      </c>
      <c r="D60" s="144">
        <v>24946319</v>
      </c>
    </row>
    <row r="61" spans="1:4" ht="15" customHeight="1">
      <c r="A61" s="11"/>
      <c r="B61" s="210" t="s">
        <v>166</v>
      </c>
      <c r="C61" s="47">
        <v>3315</v>
      </c>
      <c r="D61" s="144"/>
    </row>
    <row r="62" spans="1:4" ht="15" customHeight="1">
      <c r="A62" s="11"/>
      <c r="B62" s="210" t="s">
        <v>167</v>
      </c>
      <c r="C62" s="47">
        <v>3316</v>
      </c>
      <c r="D62" s="144"/>
    </row>
    <row r="63" spans="1:4" ht="15" customHeight="1">
      <c r="A63" s="11"/>
      <c r="B63" s="210" t="s">
        <v>168</v>
      </c>
      <c r="C63" s="47">
        <v>3317</v>
      </c>
      <c r="D63" s="144"/>
    </row>
    <row r="64" spans="1:4" ht="15" customHeight="1">
      <c r="A64" s="11"/>
      <c r="B64" s="210" t="s">
        <v>169</v>
      </c>
      <c r="C64" s="47">
        <v>3318</v>
      </c>
      <c r="D64" s="144"/>
    </row>
    <row r="65" spans="1:4" ht="15" customHeight="1">
      <c r="A65" s="11"/>
      <c r="B65" s="210" t="s">
        <v>170</v>
      </c>
      <c r="C65" s="47">
        <v>3323</v>
      </c>
      <c r="D65" s="144">
        <v>4000</v>
      </c>
    </row>
    <row r="66" spans="1:4" ht="15" customHeight="1">
      <c r="A66" s="11"/>
      <c r="B66" s="210" t="s">
        <v>171</v>
      </c>
      <c r="C66" s="47">
        <v>3335</v>
      </c>
      <c r="D66" s="144"/>
    </row>
    <row r="67" spans="1:4" ht="15" customHeight="1">
      <c r="A67" s="11"/>
      <c r="B67" s="210" t="s">
        <v>147</v>
      </c>
      <c r="C67" s="47">
        <v>3341</v>
      </c>
      <c r="D67" s="144">
        <v>223250</v>
      </c>
    </row>
    <row r="68" spans="1:4" ht="15" customHeight="1">
      <c r="A68" s="11"/>
      <c r="B68" s="210" t="s">
        <v>172</v>
      </c>
      <c r="C68" s="47">
        <v>3342</v>
      </c>
      <c r="D68" s="144"/>
    </row>
    <row r="69" spans="1:4" ht="15" customHeight="1">
      <c r="A69" s="11"/>
      <c r="B69" s="210" t="s">
        <v>173</v>
      </c>
      <c r="C69" s="47">
        <v>3343</v>
      </c>
      <c r="D69" s="144">
        <v>30000</v>
      </c>
    </row>
    <row r="70" spans="1:4" ht="15" customHeight="1">
      <c r="A70" s="11"/>
      <c r="B70" s="210" t="s">
        <v>349</v>
      </c>
      <c r="C70" s="47">
        <v>3344</v>
      </c>
      <c r="D70" s="144"/>
    </row>
    <row r="71" spans="1:5" ht="15" customHeight="1">
      <c r="A71" s="11"/>
      <c r="B71" s="210" t="s">
        <v>174</v>
      </c>
      <c r="C71" s="47">
        <v>3355</v>
      </c>
      <c r="D71" s="144">
        <v>6925933</v>
      </c>
      <c r="E71" s="64"/>
    </row>
    <row r="72" spans="1:5" ht="15" customHeight="1">
      <c r="A72" s="11"/>
      <c r="B72" s="210" t="s">
        <v>175</v>
      </c>
      <c r="C72" s="47">
        <v>3361</v>
      </c>
      <c r="D72" s="144">
        <v>363404</v>
      </c>
      <c r="E72" s="64"/>
    </row>
    <row r="73" spans="1:5" ht="15" customHeight="1">
      <c r="A73" s="11"/>
      <c r="B73" s="210" t="s">
        <v>176</v>
      </c>
      <c r="C73" s="47">
        <v>3363</v>
      </c>
      <c r="D73" s="144"/>
      <c r="E73" s="64"/>
    </row>
    <row r="74" spans="1:5" ht="15" customHeight="1">
      <c r="A74" s="11"/>
      <c r="B74" s="210" t="s">
        <v>177</v>
      </c>
      <c r="C74" s="47">
        <v>3371</v>
      </c>
      <c r="D74" s="144">
        <v>125000</v>
      </c>
      <c r="E74" s="64"/>
    </row>
    <row r="75" spans="1:5" ht="15" customHeight="1">
      <c r="A75" s="11"/>
      <c r="B75" s="210" t="s">
        <v>178</v>
      </c>
      <c r="C75" s="47">
        <v>3372</v>
      </c>
      <c r="D75" s="144">
        <v>5000</v>
      </c>
      <c r="E75" s="64"/>
    </row>
    <row r="76" spans="1:5" ht="15" customHeight="1">
      <c r="A76" s="11"/>
      <c r="B76" s="210" t="s">
        <v>179</v>
      </c>
      <c r="C76" s="47">
        <v>3373</v>
      </c>
      <c r="D76" s="144"/>
      <c r="E76" s="64"/>
    </row>
    <row r="77" spans="1:5" ht="15" customHeight="1">
      <c r="A77" s="11"/>
      <c r="B77" s="210" t="s">
        <v>180</v>
      </c>
      <c r="C77" s="47">
        <v>3378</v>
      </c>
      <c r="D77" s="144"/>
      <c r="E77" s="65"/>
    </row>
    <row r="78" spans="1:5" ht="15" customHeight="1">
      <c r="A78" s="11"/>
      <c r="B78" s="210" t="s">
        <v>97</v>
      </c>
      <c r="C78" s="47">
        <v>3399</v>
      </c>
      <c r="D78" s="309">
        <v>8000</v>
      </c>
      <c r="E78" s="65"/>
    </row>
    <row r="79" spans="1:5" ht="15" customHeight="1" thickBot="1">
      <c r="A79" s="11"/>
      <c r="B79" s="210" t="s">
        <v>181</v>
      </c>
      <c r="C79" s="48">
        <v>3300</v>
      </c>
      <c r="D79" s="328">
        <f>SUM(D60:D78)</f>
        <v>32630906</v>
      </c>
      <c r="E79" s="64"/>
    </row>
    <row r="80" spans="1:5" ht="15" customHeight="1">
      <c r="A80" s="11"/>
      <c r="B80" s="228" t="s">
        <v>14</v>
      </c>
      <c r="C80" s="80"/>
      <c r="D80" s="335"/>
      <c r="E80" s="64"/>
    </row>
    <row r="81" spans="1:5" ht="15" customHeight="1">
      <c r="A81" s="11"/>
      <c r="B81" s="210" t="s">
        <v>410</v>
      </c>
      <c r="C81" s="44">
        <v>3411</v>
      </c>
      <c r="D81" s="311">
        <v>9544807</v>
      </c>
      <c r="E81" s="273"/>
    </row>
    <row r="82" spans="1:5" ht="15" customHeight="1">
      <c r="A82" s="11"/>
      <c r="B82" s="210" t="s">
        <v>98</v>
      </c>
      <c r="C82" s="47">
        <v>3421</v>
      </c>
      <c r="D82" s="144"/>
      <c r="E82" s="65"/>
    </row>
    <row r="83" spans="1:5" ht="15" customHeight="1">
      <c r="A83" s="11"/>
      <c r="B83" s="210" t="s">
        <v>182</v>
      </c>
      <c r="C83" s="47">
        <v>3422</v>
      </c>
      <c r="D83" s="144"/>
      <c r="E83" s="65"/>
    </row>
    <row r="84" spans="1:5" ht="15" customHeight="1">
      <c r="A84" s="11"/>
      <c r="B84" s="210" t="s">
        <v>183</v>
      </c>
      <c r="C84" s="47">
        <v>3423</v>
      </c>
      <c r="D84" s="144">
        <v>150000</v>
      </c>
      <c r="E84" s="65"/>
    </row>
    <row r="85" spans="1:5" ht="15" customHeight="1">
      <c r="A85" s="11"/>
      <c r="B85" s="210" t="s">
        <v>184</v>
      </c>
      <c r="C85" s="47">
        <v>3424</v>
      </c>
      <c r="D85" s="144"/>
      <c r="E85" s="65"/>
    </row>
    <row r="86" spans="1:5" ht="15" customHeight="1">
      <c r="A86" s="11"/>
      <c r="B86" s="210" t="s">
        <v>185</v>
      </c>
      <c r="C86" s="47">
        <v>3425</v>
      </c>
      <c r="D86" s="144">
        <v>60000</v>
      </c>
      <c r="E86" s="65"/>
    </row>
    <row r="87" spans="1:5" ht="15" customHeight="1">
      <c r="A87" s="11"/>
      <c r="B87" s="210" t="s">
        <v>186</v>
      </c>
      <c r="C87" s="47">
        <v>3430</v>
      </c>
      <c r="D87" s="144">
        <v>35000</v>
      </c>
      <c r="E87" s="65"/>
    </row>
    <row r="88" spans="1:4" ht="15" customHeight="1">
      <c r="A88" s="11"/>
      <c r="B88" s="210" t="s">
        <v>187</v>
      </c>
      <c r="C88" s="47">
        <v>3440</v>
      </c>
      <c r="D88" s="144"/>
    </row>
    <row r="89" spans="1:4" ht="15" customHeight="1">
      <c r="A89" s="11"/>
      <c r="B89" s="210" t="s">
        <v>188</v>
      </c>
      <c r="C89" s="47">
        <v>3461</v>
      </c>
      <c r="D89" s="144"/>
    </row>
    <row r="90" spans="1:4" ht="15" customHeight="1">
      <c r="A90" s="11"/>
      <c r="B90" s="210" t="s">
        <v>189</v>
      </c>
      <c r="C90" s="47">
        <v>3462</v>
      </c>
      <c r="D90" s="144"/>
    </row>
    <row r="91" spans="1:4" ht="15" customHeight="1">
      <c r="A91" s="11"/>
      <c r="B91" s="210" t="s">
        <v>190</v>
      </c>
      <c r="C91" s="47">
        <v>3463</v>
      </c>
      <c r="D91" s="144"/>
    </row>
    <row r="92" spans="1:4" ht="15" customHeight="1">
      <c r="A92" s="11"/>
      <c r="B92" s="210" t="s">
        <v>191</v>
      </c>
      <c r="C92" s="47">
        <v>3464</v>
      </c>
      <c r="D92" s="144"/>
    </row>
    <row r="93" spans="1:4" ht="15" customHeight="1">
      <c r="A93" s="11"/>
      <c r="B93" s="210" t="s">
        <v>192</v>
      </c>
      <c r="C93" s="47">
        <v>3465</v>
      </c>
      <c r="D93" s="144"/>
    </row>
    <row r="94" spans="1:4" ht="15" customHeight="1">
      <c r="A94" s="11"/>
      <c r="B94" s="210" t="s">
        <v>193</v>
      </c>
      <c r="C94" s="47">
        <v>3466</v>
      </c>
      <c r="D94" s="144"/>
    </row>
    <row r="95" spans="1:4" ht="15" customHeight="1">
      <c r="A95" s="11"/>
      <c r="B95" s="210" t="s">
        <v>152</v>
      </c>
      <c r="C95" s="47">
        <v>3467</v>
      </c>
      <c r="D95" s="144">
        <v>9000</v>
      </c>
    </row>
    <row r="96" spans="1:4" ht="15" customHeight="1">
      <c r="A96" s="11"/>
      <c r="B96" s="210" t="s">
        <v>194</v>
      </c>
      <c r="C96" s="47">
        <v>3468</v>
      </c>
      <c r="D96" s="144"/>
    </row>
    <row r="97" spans="1:4" ht="15" customHeight="1">
      <c r="A97" s="11"/>
      <c r="B97" s="210" t="s">
        <v>195</v>
      </c>
      <c r="C97" s="47">
        <v>3469</v>
      </c>
      <c r="D97" s="144"/>
    </row>
    <row r="98" spans="1:4" ht="15" customHeight="1">
      <c r="A98" s="11"/>
      <c r="B98" s="210" t="s">
        <v>196</v>
      </c>
      <c r="C98" s="47">
        <v>3471</v>
      </c>
      <c r="D98" s="144">
        <v>50000</v>
      </c>
    </row>
    <row r="99" spans="1:4" ht="15" customHeight="1">
      <c r="A99" s="11"/>
      <c r="B99" s="210" t="s">
        <v>197</v>
      </c>
      <c r="C99" s="47">
        <v>3472</v>
      </c>
      <c r="D99" s="144"/>
    </row>
    <row r="100" spans="1:4" ht="15" customHeight="1">
      <c r="A100" s="11"/>
      <c r="B100" s="210" t="s">
        <v>198</v>
      </c>
      <c r="C100" s="47">
        <v>3473</v>
      </c>
      <c r="D100" s="144">
        <v>155000</v>
      </c>
    </row>
    <row r="101" spans="1:5" ht="15" customHeight="1">
      <c r="A101" s="11"/>
      <c r="B101" s="210" t="s">
        <v>463</v>
      </c>
      <c r="C101" s="47">
        <v>3479</v>
      </c>
      <c r="D101" s="144"/>
      <c r="E101" s="274"/>
    </row>
    <row r="102" spans="1:4" ht="15" customHeight="1">
      <c r="A102" s="11"/>
      <c r="B102" s="210" t="s">
        <v>100</v>
      </c>
      <c r="C102" s="47">
        <v>3490</v>
      </c>
      <c r="D102" s="144">
        <v>594780</v>
      </c>
    </row>
    <row r="103" spans="1:4" ht="15" customHeight="1" thickBot="1">
      <c r="A103" s="11"/>
      <c r="B103" s="210" t="s">
        <v>199</v>
      </c>
      <c r="C103" s="48">
        <v>3400</v>
      </c>
      <c r="D103" s="265">
        <f>SUM(D81:D102)</f>
        <v>10598587</v>
      </c>
    </row>
    <row r="104" spans="1:4" ht="16.5" thickBot="1">
      <c r="A104" s="11"/>
      <c r="B104" s="219" t="s">
        <v>15</v>
      </c>
      <c r="C104" s="53"/>
      <c r="D104" s="265">
        <f>SUM(D52+D58+D79+D103)</f>
        <v>43529493</v>
      </c>
    </row>
    <row r="105" spans="1:4" ht="15" customHeight="1">
      <c r="A105" s="11"/>
      <c r="B105" s="220" t="s">
        <v>65</v>
      </c>
      <c r="C105" s="50"/>
      <c r="D105" s="266"/>
    </row>
    <row r="106" spans="1:4" ht="15" customHeight="1">
      <c r="A106" s="11"/>
      <c r="B106" s="230" t="s">
        <v>141</v>
      </c>
      <c r="C106" s="53">
        <v>3720</v>
      </c>
      <c r="D106" s="144"/>
    </row>
    <row r="107" spans="1:4" ht="15" customHeight="1">
      <c r="A107" s="11"/>
      <c r="B107" s="230" t="s">
        <v>149</v>
      </c>
      <c r="C107" s="53">
        <v>3730</v>
      </c>
      <c r="D107" s="144">
        <v>15000</v>
      </c>
    </row>
    <row r="108" spans="1:4" ht="15" customHeight="1">
      <c r="A108" s="11"/>
      <c r="B108" s="230" t="s">
        <v>83</v>
      </c>
      <c r="C108" s="54">
        <v>3740</v>
      </c>
      <c r="D108" s="145">
        <v>1000</v>
      </c>
    </row>
    <row r="109" spans="1:4" ht="15" customHeight="1">
      <c r="A109" s="11"/>
      <c r="B109" s="227" t="s">
        <v>17</v>
      </c>
      <c r="C109" s="55"/>
      <c r="D109" s="312"/>
    </row>
    <row r="110" spans="1:4" ht="15" customHeight="1">
      <c r="A110" s="11"/>
      <c r="B110" s="210" t="s">
        <v>200</v>
      </c>
      <c r="C110" s="47">
        <v>3620</v>
      </c>
      <c r="D110" s="144"/>
    </row>
    <row r="111" spans="1:4" ht="15" customHeight="1">
      <c r="A111" s="11"/>
      <c r="B111" s="210" t="s">
        <v>201</v>
      </c>
      <c r="C111" s="47">
        <v>3630</v>
      </c>
      <c r="D111" s="144">
        <v>470000</v>
      </c>
    </row>
    <row r="112" spans="1:4" ht="15" customHeight="1">
      <c r="A112" s="11"/>
      <c r="B112" s="210" t="s">
        <v>202</v>
      </c>
      <c r="C112" s="47">
        <v>3640</v>
      </c>
      <c r="D112" s="144"/>
    </row>
    <row r="113" spans="1:4" ht="15" customHeight="1">
      <c r="A113" s="11"/>
      <c r="B113" s="210" t="s">
        <v>462</v>
      </c>
      <c r="C113" s="47">
        <v>3660</v>
      </c>
      <c r="D113" s="144"/>
    </row>
    <row r="114" spans="1:4" ht="15" customHeight="1">
      <c r="A114" s="11"/>
      <c r="B114" s="210" t="s">
        <v>203</v>
      </c>
      <c r="C114" s="47">
        <v>3670</v>
      </c>
      <c r="D114" s="144"/>
    </row>
    <row r="115" spans="1:4" ht="15" customHeight="1">
      <c r="A115" s="11"/>
      <c r="B115" s="210" t="s">
        <v>204</v>
      </c>
      <c r="C115" s="47">
        <v>3690</v>
      </c>
      <c r="D115" s="144"/>
    </row>
    <row r="116" spans="1:4" ht="15" customHeight="1" thickBot="1">
      <c r="A116" s="11"/>
      <c r="B116" s="210" t="s">
        <v>205</v>
      </c>
      <c r="C116" s="48">
        <v>3600</v>
      </c>
      <c r="D116" s="313">
        <f>SUM(D110:D115)</f>
        <v>470000</v>
      </c>
    </row>
    <row r="117" spans="1:4" ht="15.75">
      <c r="A117" s="11"/>
      <c r="B117" s="219" t="s">
        <v>18</v>
      </c>
      <c r="C117" s="56"/>
      <c r="D117" s="143">
        <f>SUM(D106:D108)+D116</f>
        <v>486000</v>
      </c>
    </row>
    <row r="118" spans="1:5" ht="15" customHeight="1">
      <c r="A118" s="11"/>
      <c r="B118" s="34" t="s">
        <v>411</v>
      </c>
      <c r="C118" s="47">
        <v>2800</v>
      </c>
      <c r="D118" s="309">
        <v>6989643.09</v>
      </c>
      <c r="E118" s="271"/>
    </row>
    <row r="119" spans="1:4" ht="15" customHeight="1">
      <c r="A119" s="11"/>
      <c r="B119" s="220" t="s">
        <v>19</v>
      </c>
      <c r="C119" s="57"/>
      <c r="D119" s="314"/>
    </row>
    <row r="120" spans="1:4" ht="15" customHeight="1" thickBot="1">
      <c r="A120" s="11"/>
      <c r="B120" s="219" t="s">
        <v>206</v>
      </c>
      <c r="C120" s="58"/>
      <c r="D120" s="147">
        <f>SUM(D104+D117+D118)</f>
        <v>51005136.09</v>
      </c>
    </row>
    <row r="121" spans="1:4" ht="16.5" thickTop="1">
      <c r="A121" s="11"/>
      <c r="B121" s="39"/>
      <c r="C121" s="183"/>
      <c r="D121" s="148"/>
    </row>
    <row r="122" spans="1:4" ht="15.75">
      <c r="A122" s="11"/>
      <c r="B122" s="60" t="s">
        <v>110</v>
      </c>
      <c r="C122" s="61"/>
      <c r="D122" s="315"/>
    </row>
    <row r="123" spans="1:4" ht="15.75">
      <c r="A123" s="11"/>
      <c r="B123" s="62"/>
      <c r="C123" s="63"/>
      <c r="D123" s="316"/>
    </row>
    <row r="124" spans="1:4" ht="15.75">
      <c r="A124" s="11"/>
      <c r="B124" s="62"/>
      <c r="C124" s="63"/>
      <c r="D124" s="316"/>
    </row>
    <row r="125" spans="1:4" ht="15.75">
      <c r="A125" s="11" t="s">
        <v>20</v>
      </c>
      <c r="B125" s="40" t="str">
        <f>$B$1</f>
        <v>DISTRICT SCHOOL BOARD OF OKEECHOBEE COUNTY</v>
      </c>
      <c r="D125" s="317"/>
    </row>
    <row r="126" spans="1:5" ht="15.75">
      <c r="A126" s="11"/>
      <c r="B126" s="13" t="s">
        <v>8</v>
      </c>
      <c r="D126" s="317"/>
      <c r="E126" s="65"/>
    </row>
    <row r="127" spans="1:5" ht="15.75" customHeight="1">
      <c r="A127" s="11"/>
      <c r="B127" s="41" t="str">
        <f>$B$43</f>
        <v>For Fiscal Year Ending June 30, 2013</v>
      </c>
      <c r="D127" s="317"/>
      <c r="E127" s="65"/>
    </row>
    <row r="128" spans="1:5" ht="15.75" customHeight="1">
      <c r="A128" s="11"/>
      <c r="B128" s="13"/>
      <c r="D128" s="317"/>
      <c r="E128" s="65"/>
    </row>
    <row r="129" spans="1:11" s="65" customFormat="1" ht="15.75" customHeight="1">
      <c r="A129" s="11"/>
      <c r="B129" s="12" t="s">
        <v>111</v>
      </c>
      <c r="C129" s="95"/>
      <c r="D129" s="318"/>
      <c r="E129" s="66"/>
      <c r="G129" s="66"/>
      <c r="H129" s="66"/>
      <c r="I129" s="66"/>
      <c r="J129" s="66"/>
      <c r="K129" s="170" t="s">
        <v>112</v>
      </c>
    </row>
    <row r="130" spans="1:11" s="65" customFormat="1" ht="15.75" customHeight="1">
      <c r="A130" s="11"/>
      <c r="B130" s="171"/>
      <c r="C130" s="126" t="s">
        <v>9</v>
      </c>
      <c r="D130" s="126" t="s">
        <v>21</v>
      </c>
      <c r="E130" s="126" t="s">
        <v>22</v>
      </c>
      <c r="F130" s="126" t="s">
        <v>23</v>
      </c>
      <c r="G130" s="126" t="s">
        <v>24</v>
      </c>
      <c r="H130" s="126" t="s">
        <v>25</v>
      </c>
      <c r="I130" s="126" t="s">
        <v>26</v>
      </c>
      <c r="J130" s="126" t="s">
        <v>27</v>
      </c>
      <c r="K130" s="126" t="s">
        <v>28</v>
      </c>
    </row>
    <row r="131" spans="1:11" s="65" customFormat="1" ht="15.75" customHeight="1">
      <c r="A131" s="11"/>
      <c r="B131" s="247" t="s">
        <v>29</v>
      </c>
      <c r="C131" s="2" t="s">
        <v>11</v>
      </c>
      <c r="D131" s="307"/>
      <c r="E131" s="2">
        <v>100</v>
      </c>
      <c r="F131" s="2">
        <v>200</v>
      </c>
      <c r="G131" s="2">
        <v>300</v>
      </c>
      <c r="H131" s="2">
        <v>400</v>
      </c>
      <c r="I131" s="2">
        <v>500</v>
      </c>
      <c r="J131" s="2">
        <v>600</v>
      </c>
      <c r="K131" s="2">
        <v>700</v>
      </c>
    </row>
    <row r="132" spans="1:11" ht="20.25" customHeight="1">
      <c r="A132" s="11"/>
      <c r="B132" s="245" t="s">
        <v>207</v>
      </c>
      <c r="C132" s="26">
        <v>5000</v>
      </c>
      <c r="D132" s="319">
        <f>SUM(E132:K132)</f>
        <v>29577584.680000003</v>
      </c>
      <c r="E132" s="85">
        <v>20441898</v>
      </c>
      <c r="F132" s="85">
        <v>5754762</v>
      </c>
      <c r="G132" s="85">
        <v>2080075.02</v>
      </c>
      <c r="H132" s="85">
        <v>4100</v>
      </c>
      <c r="I132" s="85">
        <v>845394.62</v>
      </c>
      <c r="J132" s="85">
        <v>26758.53</v>
      </c>
      <c r="K132" s="85">
        <v>424596.51</v>
      </c>
    </row>
    <row r="133" spans="1:11" ht="20.25" customHeight="1">
      <c r="A133" s="11"/>
      <c r="B133" s="1" t="s">
        <v>208</v>
      </c>
      <c r="C133" s="70">
        <v>6100</v>
      </c>
      <c r="D133" s="320">
        <f aca="true" t="shared" si="0" ref="D133:D151">SUM(E133:K133)</f>
        <v>1757807.19</v>
      </c>
      <c r="E133" s="97">
        <v>1178336</v>
      </c>
      <c r="F133" s="97">
        <v>338928</v>
      </c>
      <c r="G133" s="97">
        <v>212498.48</v>
      </c>
      <c r="H133" s="97"/>
      <c r="I133" s="97">
        <v>25394.71</v>
      </c>
      <c r="J133" s="97">
        <v>700</v>
      </c>
      <c r="K133" s="97">
        <v>1950</v>
      </c>
    </row>
    <row r="134" spans="1:11" ht="20.25" customHeight="1">
      <c r="A134" s="11"/>
      <c r="B134" s="1" t="s">
        <v>209</v>
      </c>
      <c r="C134" s="2">
        <v>6200</v>
      </c>
      <c r="D134" s="320">
        <f t="shared" si="0"/>
        <v>617505.3999999999</v>
      </c>
      <c r="E134" s="97">
        <v>446780</v>
      </c>
      <c r="F134" s="97">
        <v>117962</v>
      </c>
      <c r="G134" s="97">
        <v>2660</v>
      </c>
      <c r="H134" s="97"/>
      <c r="I134" s="97">
        <v>7827.44</v>
      </c>
      <c r="J134" s="97">
        <v>35025.96</v>
      </c>
      <c r="K134" s="97">
        <v>7250</v>
      </c>
    </row>
    <row r="135" spans="1:11" ht="20.25" customHeight="1">
      <c r="A135" s="11"/>
      <c r="B135" s="1" t="s">
        <v>210</v>
      </c>
      <c r="C135" s="2">
        <v>6300</v>
      </c>
      <c r="D135" s="320">
        <f t="shared" si="0"/>
        <v>383321.2</v>
      </c>
      <c r="E135" s="97">
        <v>298292.2</v>
      </c>
      <c r="F135" s="97">
        <v>72501</v>
      </c>
      <c r="G135" s="97">
        <v>10441.2</v>
      </c>
      <c r="H135" s="97"/>
      <c r="I135" s="97">
        <v>1536.8</v>
      </c>
      <c r="J135" s="97"/>
      <c r="K135" s="97">
        <v>550</v>
      </c>
    </row>
    <row r="136" spans="1:11" ht="20.25" customHeight="1">
      <c r="A136" s="11"/>
      <c r="B136" s="1" t="s">
        <v>211</v>
      </c>
      <c r="C136" s="2">
        <v>6400</v>
      </c>
      <c r="D136" s="320">
        <f t="shared" si="0"/>
        <v>92906.23</v>
      </c>
      <c r="E136" s="97">
        <v>41038</v>
      </c>
      <c r="F136" s="97">
        <v>8865</v>
      </c>
      <c r="G136" s="97">
        <v>17898.23</v>
      </c>
      <c r="H136" s="97"/>
      <c r="I136" s="97">
        <v>200</v>
      </c>
      <c r="J136" s="97"/>
      <c r="K136" s="97">
        <v>24905</v>
      </c>
    </row>
    <row r="137" spans="1:11" ht="20.25" customHeight="1">
      <c r="A137" s="11"/>
      <c r="B137" s="1" t="s">
        <v>412</v>
      </c>
      <c r="C137" s="2">
        <v>6500</v>
      </c>
      <c r="D137" s="320">
        <f t="shared" si="0"/>
        <v>685355</v>
      </c>
      <c r="E137" s="97">
        <v>452719</v>
      </c>
      <c r="F137" s="97">
        <v>134736</v>
      </c>
      <c r="G137" s="97">
        <v>97100</v>
      </c>
      <c r="H137" s="97"/>
      <c r="I137" s="97"/>
      <c r="J137" s="97">
        <v>800</v>
      </c>
      <c r="K137" s="97"/>
    </row>
    <row r="138" spans="1:11" ht="20.25" customHeight="1">
      <c r="A138" s="11"/>
      <c r="B138" s="235" t="s">
        <v>407</v>
      </c>
      <c r="C138" s="2">
        <v>7100</v>
      </c>
      <c r="D138" s="320">
        <f t="shared" si="0"/>
        <v>452288.86</v>
      </c>
      <c r="E138" s="97">
        <v>132165</v>
      </c>
      <c r="F138" s="97">
        <v>89258</v>
      </c>
      <c r="G138" s="97">
        <v>113715.86</v>
      </c>
      <c r="H138" s="97"/>
      <c r="I138" s="97">
        <v>200</v>
      </c>
      <c r="J138" s="97"/>
      <c r="K138" s="97">
        <v>116950</v>
      </c>
    </row>
    <row r="139" spans="1:11" ht="20.25" customHeight="1">
      <c r="A139" s="11"/>
      <c r="B139" s="1" t="s">
        <v>212</v>
      </c>
      <c r="C139" s="2">
        <v>7200</v>
      </c>
      <c r="D139" s="320">
        <f t="shared" si="0"/>
        <v>1601330.95</v>
      </c>
      <c r="E139" s="97">
        <v>346403</v>
      </c>
      <c r="F139" s="97">
        <v>91138</v>
      </c>
      <c r="G139" s="97">
        <v>1133789.95</v>
      </c>
      <c r="H139" s="97"/>
      <c r="I139" s="97">
        <v>14470</v>
      </c>
      <c r="J139" s="97"/>
      <c r="K139" s="97">
        <v>15530</v>
      </c>
    </row>
    <row r="140" spans="1:11" ht="20.25" customHeight="1">
      <c r="A140" s="11"/>
      <c r="B140" s="1" t="s">
        <v>213</v>
      </c>
      <c r="C140" s="2">
        <v>7300</v>
      </c>
      <c r="D140" s="320">
        <f t="shared" si="0"/>
        <v>3375652.64</v>
      </c>
      <c r="E140" s="97">
        <v>2609794</v>
      </c>
      <c r="F140" s="97">
        <v>738343</v>
      </c>
      <c r="G140" s="97">
        <v>9799</v>
      </c>
      <c r="H140" s="97"/>
      <c r="I140" s="97">
        <v>12729</v>
      </c>
      <c r="J140" s="97">
        <v>737.64</v>
      </c>
      <c r="K140" s="97">
        <v>4250</v>
      </c>
    </row>
    <row r="141" spans="1:11" ht="20.25" customHeight="1">
      <c r="A141" s="11"/>
      <c r="B141" s="1" t="s">
        <v>214</v>
      </c>
      <c r="C141" s="2">
        <v>7400</v>
      </c>
      <c r="D141" s="320">
        <f t="shared" si="0"/>
        <v>21417</v>
      </c>
      <c r="E141" s="97">
        <v>18720</v>
      </c>
      <c r="F141" s="97">
        <v>2597</v>
      </c>
      <c r="G141" s="97">
        <v>100</v>
      </c>
      <c r="H141" s="97"/>
      <c r="I141" s="97"/>
      <c r="J141" s="97"/>
      <c r="K141" s="97"/>
    </row>
    <row r="142" spans="1:11" ht="20.25" customHeight="1">
      <c r="A142" s="11"/>
      <c r="B142" s="1" t="s">
        <v>215</v>
      </c>
      <c r="C142" s="2">
        <v>7500</v>
      </c>
      <c r="D142" s="320">
        <f t="shared" si="0"/>
        <v>419306.79</v>
      </c>
      <c r="E142" s="97">
        <v>303171</v>
      </c>
      <c r="F142" s="97">
        <v>85596</v>
      </c>
      <c r="G142" s="97">
        <v>20000</v>
      </c>
      <c r="H142" s="97"/>
      <c r="I142" s="97">
        <v>7274.35</v>
      </c>
      <c r="J142" s="97">
        <v>1265.44</v>
      </c>
      <c r="K142" s="97">
        <v>2000</v>
      </c>
    </row>
    <row r="143" spans="1:11" ht="20.25" customHeight="1">
      <c r="A143" s="11"/>
      <c r="B143" s="1" t="s">
        <v>233</v>
      </c>
      <c r="C143" s="2">
        <v>7600</v>
      </c>
      <c r="D143" s="320">
        <f t="shared" si="0"/>
        <v>0</v>
      </c>
      <c r="E143" s="97"/>
      <c r="F143" s="97"/>
      <c r="G143" s="97"/>
      <c r="H143" s="97"/>
      <c r="I143" s="97"/>
      <c r="J143" s="97"/>
      <c r="K143" s="97"/>
    </row>
    <row r="144" spans="1:11" ht="20.25" customHeight="1">
      <c r="A144" s="11"/>
      <c r="B144" s="1" t="s">
        <v>216</v>
      </c>
      <c r="C144" s="2">
        <v>7700</v>
      </c>
      <c r="D144" s="320">
        <f t="shared" si="0"/>
        <v>668421</v>
      </c>
      <c r="E144" s="97">
        <v>177262</v>
      </c>
      <c r="F144" s="97">
        <v>51409</v>
      </c>
      <c r="G144" s="97">
        <v>368600</v>
      </c>
      <c r="H144" s="97"/>
      <c r="I144" s="97">
        <v>64400</v>
      </c>
      <c r="J144" s="97"/>
      <c r="K144" s="97">
        <v>6750</v>
      </c>
    </row>
    <row r="145" spans="1:11" ht="20.25" customHeight="1">
      <c r="A145" s="11"/>
      <c r="B145" s="1" t="s">
        <v>217</v>
      </c>
      <c r="C145" s="2">
        <v>7800</v>
      </c>
      <c r="D145" s="320">
        <f t="shared" si="0"/>
        <v>3124123</v>
      </c>
      <c r="E145" s="97">
        <v>1369690</v>
      </c>
      <c r="F145" s="97">
        <v>657848</v>
      </c>
      <c r="G145" s="97">
        <v>105450</v>
      </c>
      <c r="H145" s="97">
        <v>770500</v>
      </c>
      <c r="I145" s="97">
        <v>198035</v>
      </c>
      <c r="J145" s="97">
        <v>5500</v>
      </c>
      <c r="K145" s="97">
        <v>17100</v>
      </c>
    </row>
    <row r="146" spans="1:11" ht="20.25" customHeight="1">
      <c r="A146" s="11"/>
      <c r="B146" s="1" t="s">
        <v>218</v>
      </c>
      <c r="C146" s="2">
        <v>7900</v>
      </c>
      <c r="D146" s="320">
        <f t="shared" si="0"/>
        <v>3858396.29</v>
      </c>
      <c r="E146" s="97">
        <v>1305814</v>
      </c>
      <c r="F146" s="97">
        <v>603649</v>
      </c>
      <c r="G146" s="97">
        <v>680388.27</v>
      </c>
      <c r="H146" s="97">
        <v>1111040</v>
      </c>
      <c r="I146" s="97">
        <v>94792.66</v>
      </c>
      <c r="J146" s="97">
        <v>8662.36</v>
      </c>
      <c r="K146" s="97">
        <v>54050</v>
      </c>
    </row>
    <row r="147" spans="1:11" ht="20.25" customHeight="1">
      <c r="A147" s="11"/>
      <c r="B147" s="1" t="s">
        <v>219</v>
      </c>
      <c r="C147" s="2">
        <v>8100</v>
      </c>
      <c r="D147" s="320">
        <f t="shared" si="0"/>
        <v>1444007.01</v>
      </c>
      <c r="E147" s="97">
        <v>571190</v>
      </c>
      <c r="F147" s="97">
        <v>197982</v>
      </c>
      <c r="G147" s="97">
        <v>408435.01</v>
      </c>
      <c r="H147" s="97">
        <v>24850</v>
      </c>
      <c r="I147" s="97">
        <v>238200</v>
      </c>
      <c r="J147" s="97"/>
      <c r="K147" s="97">
        <v>3350</v>
      </c>
    </row>
    <row r="148" spans="1:11" ht="20.25" customHeight="1">
      <c r="A148" s="11"/>
      <c r="B148" s="1" t="s">
        <v>220</v>
      </c>
      <c r="C148" s="2">
        <v>8200</v>
      </c>
      <c r="D148" s="320">
        <f t="shared" si="0"/>
        <v>244902</v>
      </c>
      <c r="E148" s="97">
        <v>98008</v>
      </c>
      <c r="F148" s="97">
        <v>22924</v>
      </c>
      <c r="G148" s="97">
        <v>83970</v>
      </c>
      <c r="H148" s="97"/>
      <c r="I148" s="97">
        <v>15000</v>
      </c>
      <c r="J148" s="97">
        <v>25000</v>
      </c>
      <c r="K148" s="97"/>
    </row>
    <row r="149" spans="1:11" ht="20.25" customHeight="1">
      <c r="A149" s="11"/>
      <c r="B149" s="1" t="s">
        <v>221</v>
      </c>
      <c r="C149" s="2">
        <v>9100</v>
      </c>
      <c r="D149" s="320">
        <f t="shared" si="0"/>
        <v>312500</v>
      </c>
      <c r="E149" s="97">
        <v>118536</v>
      </c>
      <c r="F149" s="97">
        <v>16935</v>
      </c>
      <c r="G149" s="97">
        <v>175000</v>
      </c>
      <c r="H149" s="97"/>
      <c r="I149" s="97">
        <v>2029</v>
      </c>
      <c r="J149" s="97"/>
      <c r="K149" s="97"/>
    </row>
    <row r="150" spans="1:11" ht="20.25" customHeight="1">
      <c r="A150" s="11"/>
      <c r="B150" s="1" t="s">
        <v>46</v>
      </c>
      <c r="C150" s="2">
        <v>9200</v>
      </c>
      <c r="D150" s="320">
        <f t="shared" si="0"/>
        <v>0</v>
      </c>
      <c r="E150" s="282"/>
      <c r="F150" s="282"/>
      <c r="G150" s="282"/>
      <c r="H150" s="282"/>
      <c r="I150" s="282"/>
      <c r="J150" s="282"/>
      <c r="K150" s="97"/>
    </row>
    <row r="151" spans="1:11" ht="20.25" customHeight="1">
      <c r="A151" s="11"/>
      <c r="B151" s="245" t="s">
        <v>270</v>
      </c>
      <c r="C151" s="26">
        <v>9300</v>
      </c>
      <c r="D151" s="320">
        <f t="shared" si="0"/>
        <v>147043.2</v>
      </c>
      <c r="E151" s="282"/>
      <c r="F151" s="282"/>
      <c r="G151" s="282"/>
      <c r="H151" s="282"/>
      <c r="I151" s="282"/>
      <c r="J151" s="97">
        <v>147043.2</v>
      </c>
      <c r="K151" s="282"/>
    </row>
    <row r="152" spans="1:11" ht="20.25" customHeight="1" thickBot="1">
      <c r="A152" s="11"/>
      <c r="B152" s="221" t="s">
        <v>30</v>
      </c>
      <c r="C152" s="99"/>
      <c r="D152" s="321">
        <f>SUM(E152:K152)</f>
        <v>48783868.44</v>
      </c>
      <c r="E152" s="72">
        <f>SUM(E132:E151)</f>
        <v>29909816.2</v>
      </c>
      <c r="F152" s="72">
        <f aca="true" t="shared" si="1" ref="F152:K152">SUM(F132:F151)</f>
        <v>8985433</v>
      </c>
      <c r="G152" s="72">
        <f t="shared" si="1"/>
        <v>5519921.02</v>
      </c>
      <c r="H152" s="72">
        <f t="shared" si="1"/>
        <v>1910490</v>
      </c>
      <c r="I152" s="72">
        <f t="shared" si="1"/>
        <v>1527483.5799999998</v>
      </c>
      <c r="J152" s="72">
        <f t="shared" si="1"/>
        <v>251493.13</v>
      </c>
      <c r="K152" s="72">
        <f t="shared" si="1"/>
        <v>679231.51</v>
      </c>
    </row>
    <row r="153" spans="1:11" ht="14.25" customHeight="1">
      <c r="A153" s="11"/>
      <c r="B153" s="243" t="s">
        <v>31</v>
      </c>
      <c r="C153" s="244"/>
      <c r="D153" s="57"/>
      <c r="E153" s="95"/>
      <c r="F153" s="95"/>
      <c r="G153" s="95"/>
      <c r="H153" s="95"/>
      <c r="I153" s="95"/>
      <c r="J153" s="95"/>
      <c r="K153" s="95"/>
    </row>
    <row r="154" spans="1:11" ht="14.25" customHeight="1">
      <c r="A154" s="11"/>
      <c r="B154" s="228" t="s">
        <v>32</v>
      </c>
      <c r="C154" s="89"/>
      <c r="D154" s="322"/>
      <c r="E154" s="166"/>
      <c r="F154" s="166"/>
      <c r="G154" s="166"/>
      <c r="H154" s="166"/>
      <c r="I154" s="166"/>
      <c r="J154" s="166"/>
      <c r="K154" s="166"/>
    </row>
    <row r="155" spans="1:11" ht="17.25" customHeight="1">
      <c r="A155" s="11"/>
      <c r="B155" s="210" t="s">
        <v>222</v>
      </c>
      <c r="C155" s="44">
        <v>920</v>
      </c>
      <c r="D155" s="311"/>
      <c r="E155" s="166"/>
      <c r="F155" s="166"/>
      <c r="G155" s="166"/>
      <c r="H155" s="166"/>
      <c r="I155" s="166"/>
      <c r="J155" s="166"/>
      <c r="K155" s="166"/>
    </row>
    <row r="156" spans="1:11" ht="20.25" customHeight="1">
      <c r="A156" s="11"/>
      <c r="B156" s="212" t="s">
        <v>223</v>
      </c>
      <c r="C156" s="2">
        <v>930</v>
      </c>
      <c r="D156" s="144"/>
      <c r="E156" s="166"/>
      <c r="F156" s="166"/>
      <c r="G156" s="166"/>
      <c r="H156" s="166"/>
      <c r="I156" s="166"/>
      <c r="J156" s="166"/>
      <c r="K156" s="166"/>
    </row>
    <row r="157" spans="1:11" ht="20.25" customHeight="1">
      <c r="A157" s="11"/>
      <c r="B157" s="212" t="s">
        <v>224</v>
      </c>
      <c r="C157" s="2">
        <v>940</v>
      </c>
      <c r="D157" s="144"/>
      <c r="E157" s="166"/>
      <c r="F157" s="166"/>
      <c r="G157" s="166"/>
      <c r="H157" s="166"/>
      <c r="I157" s="166"/>
      <c r="J157" s="166"/>
      <c r="K157" s="166"/>
    </row>
    <row r="158" spans="1:11" ht="20.25" customHeight="1">
      <c r="A158" s="11"/>
      <c r="B158" s="212" t="s">
        <v>457</v>
      </c>
      <c r="C158" s="2">
        <v>960</v>
      </c>
      <c r="D158" s="144"/>
      <c r="E158" s="166"/>
      <c r="F158" s="166"/>
      <c r="G158" s="166"/>
      <c r="H158" s="166"/>
      <c r="I158" s="166"/>
      <c r="J158" s="166"/>
      <c r="K158" s="166"/>
    </row>
    <row r="159" spans="1:11" ht="20.25" customHeight="1">
      <c r="A159" s="11"/>
      <c r="B159" s="212" t="s">
        <v>225</v>
      </c>
      <c r="C159" s="2">
        <v>970</v>
      </c>
      <c r="D159" s="144"/>
      <c r="E159" s="166"/>
      <c r="F159" s="166"/>
      <c r="G159" s="166"/>
      <c r="H159" s="166"/>
      <c r="I159" s="166"/>
      <c r="J159" s="166"/>
      <c r="K159" s="166"/>
    </row>
    <row r="160" spans="1:11" ht="20.25" customHeight="1">
      <c r="A160" s="11"/>
      <c r="B160" s="212" t="s">
        <v>226</v>
      </c>
      <c r="C160" s="2">
        <v>990</v>
      </c>
      <c r="D160" s="144"/>
      <c r="E160" s="95"/>
      <c r="F160" s="95"/>
      <c r="G160" s="95"/>
      <c r="H160" s="95"/>
      <c r="I160" s="95"/>
      <c r="J160" s="95"/>
      <c r="K160" s="95"/>
    </row>
    <row r="161" spans="1:11" ht="20.25" customHeight="1" thickBot="1">
      <c r="A161" s="11"/>
      <c r="B161" s="212" t="s">
        <v>227</v>
      </c>
      <c r="C161" s="74">
        <v>9700</v>
      </c>
      <c r="D161" s="265">
        <f>SUM(D155:D160)</f>
        <v>0</v>
      </c>
      <c r="E161" s="95"/>
      <c r="F161" s="95"/>
      <c r="G161" s="95"/>
      <c r="H161" s="95"/>
      <c r="I161" s="95"/>
      <c r="J161" s="95"/>
      <c r="K161" s="95"/>
    </row>
    <row r="162" spans="1:11" ht="20.25" customHeight="1">
      <c r="A162" s="11"/>
      <c r="B162" s="221" t="s">
        <v>33</v>
      </c>
      <c r="C162" s="99"/>
      <c r="D162" s="264">
        <f>(D161)</f>
        <v>0</v>
      </c>
      <c r="E162" s="166"/>
      <c r="F162" s="166"/>
      <c r="G162" s="166"/>
      <c r="H162" s="166"/>
      <c r="I162" s="166"/>
      <c r="J162" s="166"/>
      <c r="K162" s="95"/>
    </row>
    <row r="163" spans="1:11" ht="10.5" customHeight="1">
      <c r="A163" s="11"/>
      <c r="B163" s="243"/>
      <c r="C163" s="55"/>
      <c r="D163" s="323"/>
      <c r="E163" s="166"/>
      <c r="F163" s="166"/>
      <c r="G163" s="166"/>
      <c r="H163" s="166"/>
      <c r="I163" s="166"/>
      <c r="J163" s="166"/>
      <c r="K163" s="95"/>
    </row>
    <row r="164" spans="1:11" ht="20.25" customHeight="1">
      <c r="A164" s="11"/>
      <c r="B164" s="34" t="s">
        <v>413</v>
      </c>
      <c r="C164" s="47">
        <v>2710</v>
      </c>
      <c r="D164" s="311"/>
      <c r="E164" s="275"/>
      <c r="F164" s="95"/>
      <c r="G164" s="166"/>
      <c r="H164" s="166"/>
      <c r="I164" s="166"/>
      <c r="J164" s="166"/>
      <c r="K164" s="95"/>
    </row>
    <row r="165" spans="1:11" ht="20.25" customHeight="1">
      <c r="A165" s="11"/>
      <c r="B165" s="1" t="s">
        <v>414</v>
      </c>
      <c r="C165" s="2">
        <v>2720</v>
      </c>
      <c r="D165" s="144"/>
      <c r="E165" s="275"/>
      <c r="F165" s="95"/>
      <c r="G165" s="166"/>
      <c r="H165" s="166"/>
      <c r="I165" s="166"/>
      <c r="J165" s="166"/>
      <c r="K165" s="95"/>
    </row>
    <row r="166" spans="1:11" ht="20.25" customHeight="1">
      <c r="A166" s="11"/>
      <c r="B166" s="1" t="s">
        <v>415</v>
      </c>
      <c r="C166" s="2">
        <v>2730</v>
      </c>
      <c r="D166" s="144"/>
      <c r="E166" s="275"/>
      <c r="F166" s="95"/>
      <c r="G166" s="166"/>
      <c r="H166" s="166"/>
      <c r="I166" s="166"/>
      <c r="J166" s="166"/>
      <c r="K166" s="95"/>
    </row>
    <row r="167" spans="1:11" ht="20.25" customHeight="1">
      <c r="A167" s="11"/>
      <c r="B167" s="1" t="s">
        <v>416</v>
      </c>
      <c r="C167" s="2">
        <v>2740</v>
      </c>
      <c r="D167" s="144"/>
      <c r="E167" s="275"/>
      <c r="F167" s="95"/>
      <c r="G167" s="166"/>
      <c r="H167" s="166"/>
      <c r="I167" s="166"/>
      <c r="J167" s="166"/>
      <c r="K167" s="95"/>
    </row>
    <row r="168" spans="1:11" ht="20.25" customHeight="1">
      <c r="A168" s="11"/>
      <c r="B168" s="1" t="s">
        <v>417</v>
      </c>
      <c r="C168" s="2">
        <v>2750</v>
      </c>
      <c r="D168" s="144">
        <v>2221267.65</v>
      </c>
      <c r="E168" s="275"/>
      <c r="F168" s="95"/>
      <c r="G168" s="166"/>
      <c r="H168" s="166"/>
      <c r="I168" s="166"/>
      <c r="J168" s="166"/>
      <c r="K168" s="95"/>
    </row>
    <row r="169" spans="1:11" ht="20.25" customHeight="1" thickBot="1">
      <c r="A169" s="11"/>
      <c r="B169" s="222" t="s">
        <v>362</v>
      </c>
      <c r="C169" s="26">
        <v>2700</v>
      </c>
      <c r="D169" s="321">
        <f>SUM(D164:D168)</f>
        <v>2221267.65</v>
      </c>
      <c r="E169" s="166"/>
      <c r="F169" s="95"/>
      <c r="G169" s="166"/>
      <c r="H169" s="166"/>
      <c r="I169" s="166"/>
      <c r="J169" s="166"/>
      <c r="K169" s="95"/>
    </row>
    <row r="170" spans="1:11" ht="20.25" customHeight="1">
      <c r="A170" s="11"/>
      <c r="B170" s="221" t="s">
        <v>86</v>
      </c>
      <c r="C170" s="73"/>
      <c r="D170" s="143"/>
      <c r="E170" s="166"/>
      <c r="F170" s="95"/>
      <c r="G170" s="166"/>
      <c r="H170" s="166"/>
      <c r="I170" s="166"/>
      <c r="J170" s="166"/>
      <c r="K170" s="95"/>
    </row>
    <row r="171" spans="1:11" ht="20.25" customHeight="1" thickBot="1">
      <c r="A171" s="11"/>
      <c r="B171" s="218" t="s">
        <v>228</v>
      </c>
      <c r="C171" s="5"/>
      <c r="D171" s="147">
        <f>D152+D162+D169</f>
        <v>51005136.089999996</v>
      </c>
      <c r="E171" s="166"/>
      <c r="F171" s="95"/>
      <c r="G171" s="166"/>
      <c r="H171" s="166"/>
      <c r="I171" s="166"/>
      <c r="J171" s="166"/>
      <c r="K171" s="95"/>
    </row>
    <row r="172" spans="1:11" ht="16.5" thickTop="1">
      <c r="A172" s="11"/>
      <c r="B172" s="8"/>
      <c r="C172" s="75"/>
      <c r="D172" s="291"/>
      <c r="E172" s="8"/>
      <c r="F172" s="8"/>
      <c r="G172" s="8"/>
      <c r="H172" s="8"/>
      <c r="I172" s="8"/>
      <c r="J172" s="8"/>
      <c r="K172" s="8"/>
    </row>
    <row r="173" spans="1:11" ht="15.75">
      <c r="A173" s="11"/>
      <c r="B173" s="77" t="s">
        <v>34</v>
      </c>
      <c r="C173" s="25"/>
      <c r="D173" s="291"/>
      <c r="E173" s="8"/>
      <c r="F173" s="78"/>
      <c r="G173" s="8"/>
      <c r="H173" s="8"/>
      <c r="I173" s="8"/>
      <c r="J173" s="8"/>
      <c r="K173" s="8"/>
    </row>
    <row r="174" spans="1:11" ht="18.75">
      <c r="A174" s="11"/>
      <c r="B174" s="77"/>
      <c r="C174" s="25"/>
      <c r="D174" s="291"/>
      <c r="E174" s="8"/>
      <c r="F174" s="76"/>
      <c r="G174" s="8"/>
      <c r="H174" s="8"/>
      <c r="I174" s="8"/>
      <c r="J174" s="8"/>
      <c r="K174" s="8"/>
    </row>
    <row r="175" spans="1:11" ht="15.75">
      <c r="A175" s="11"/>
      <c r="B175" s="77"/>
      <c r="C175" s="25"/>
      <c r="D175" s="291"/>
      <c r="E175" s="8"/>
      <c r="F175" s="8"/>
      <c r="G175" s="8"/>
      <c r="H175" s="8"/>
      <c r="I175" s="8"/>
      <c r="J175" s="8"/>
      <c r="K175" s="8"/>
    </row>
    <row r="176" spans="1:11" ht="15.75">
      <c r="A176" s="11" t="s">
        <v>35</v>
      </c>
      <c r="B176" s="40" t="str">
        <f>$B$1</f>
        <v>DISTRICT SCHOOL BOARD OF OKEECHOBEE COUNTY</v>
      </c>
      <c r="C176" s="75"/>
      <c r="D176" s="291"/>
      <c r="E176" s="8"/>
      <c r="F176" s="39"/>
      <c r="G176" s="8"/>
      <c r="H176" s="8"/>
      <c r="I176" s="8"/>
      <c r="J176" s="8"/>
      <c r="K176" s="8"/>
    </row>
    <row r="177" spans="1:2" ht="15.75">
      <c r="A177" s="11"/>
      <c r="B177" s="13" t="s">
        <v>8</v>
      </c>
    </row>
    <row r="178" spans="1:2" ht="18" customHeight="1">
      <c r="A178" s="11"/>
      <c r="B178" s="41" t="str">
        <f>$B$43</f>
        <v>For Fiscal Year Ending June 30, 2013</v>
      </c>
    </row>
    <row r="179" spans="1:2" ht="18" customHeight="1">
      <c r="A179" s="11"/>
      <c r="B179" s="13"/>
    </row>
    <row r="180" spans="1:5" ht="33" customHeight="1">
      <c r="A180" s="11"/>
      <c r="B180" s="402" t="s">
        <v>113</v>
      </c>
      <c r="C180" s="402"/>
      <c r="D180" s="67" t="s">
        <v>114</v>
      </c>
      <c r="E180" s="271"/>
    </row>
    <row r="181" spans="1:4" ht="18" customHeight="1">
      <c r="A181" s="11"/>
      <c r="B181" s="248"/>
      <c r="C181" s="91" t="s">
        <v>9</v>
      </c>
      <c r="D181" s="324"/>
    </row>
    <row r="182" spans="1:4" ht="18" customHeight="1">
      <c r="A182" s="11"/>
      <c r="B182" s="247" t="s">
        <v>10</v>
      </c>
      <c r="C182" s="47" t="s">
        <v>11</v>
      </c>
      <c r="D182" s="325"/>
    </row>
    <row r="183" spans="1:4" ht="18" customHeight="1">
      <c r="A183" s="11"/>
      <c r="B183" s="232" t="s">
        <v>146</v>
      </c>
      <c r="C183" s="46"/>
      <c r="D183" s="326"/>
    </row>
    <row r="184" spans="1:4" ht="18" customHeight="1">
      <c r="A184" s="11"/>
      <c r="B184" s="212" t="s">
        <v>229</v>
      </c>
      <c r="C184" s="47">
        <v>3260</v>
      </c>
      <c r="D184" s="311">
        <v>3092205</v>
      </c>
    </row>
    <row r="185" spans="1:5" ht="18" customHeight="1">
      <c r="A185" s="11"/>
      <c r="B185" s="213" t="s">
        <v>418</v>
      </c>
      <c r="C185" s="26">
        <v>3265</v>
      </c>
      <c r="D185" s="144">
        <v>180000</v>
      </c>
      <c r="E185" s="274"/>
    </row>
    <row r="186" spans="1:4" ht="18" customHeight="1">
      <c r="A186" s="11"/>
      <c r="B186" s="213" t="s">
        <v>162</v>
      </c>
      <c r="C186" s="26">
        <v>3280</v>
      </c>
      <c r="D186" s="327"/>
    </row>
    <row r="187" spans="1:4" ht="18" customHeight="1">
      <c r="A187" s="11"/>
      <c r="B187" s="213" t="s">
        <v>230</v>
      </c>
      <c r="C187" s="26">
        <v>3299</v>
      </c>
      <c r="D187" s="327"/>
    </row>
    <row r="188" spans="1:4" ht="18" customHeight="1" thickBot="1">
      <c r="A188" s="11"/>
      <c r="B188" s="213" t="s">
        <v>164</v>
      </c>
      <c r="C188" s="81">
        <v>3200</v>
      </c>
      <c r="D188" s="328">
        <f>SUM(D184:D187)</f>
        <v>3272205</v>
      </c>
    </row>
    <row r="189" spans="1:4" ht="18" customHeight="1">
      <c r="A189" s="11"/>
      <c r="B189" s="233" t="s">
        <v>13</v>
      </c>
      <c r="C189" s="50"/>
      <c r="D189" s="329"/>
    </row>
    <row r="190" spans="1:4" ht="18" customHeight="1">
      <c r="A190" s="11"/>
      <c r="B190" s="212" t="s">
        <v>231</v>
      </c>
      <c r="C190" s="47">
        <v>3337</v>
      </c>
      <c r="D190" s="311">
        <v>30000</v>
      </c>
    </row>
    <row r="191" spans="1:13" ht="18" customHeight="1">
      <c r="A191" s="11"/>
      <c r="B191" s="213" t="s">
        <v>232</v>
      </c>
      <c r="C191" s="26">
        <v>3338</v>
      </c>
      <c r="D191" s="309">
        <v>30000</v>
      </c>
      <c r="E191" s="65"/>
      <c r="F191" s="65"/>
      <c r="G191" s="65"/>
      <c r="H191" s="65"/>
      <c r="I191" s="65"/>
      <c r="J191" s="65"/>
      <c r="K191" s="65"/>
      <c r="L191" s="65"/>
      <c r="M191" s="65"/>
    </row>
    <row r="192" spans="1:13" ht="18" customHeight="1">
      <c r="A192" s="11"/>
      <c r="B192" s="210" t="s">
        <v>419</v>
      </c>
      <c r="C192" s="174">
        <v>3399</v>
      </c>
      <c r="D192" s="309"/>
      <c r="E192" s="276"/>
      <c r="F192" s="65"/>
      <c r="G192" s="65"/>
      <c r="H192" s="65"/>
      <c r="I192" s="65"/>
      <c r="J192" s="65"/>
      <c r="K192" s="65"/>
      <c r="L192" s="65"/>
      <c r="M192" s="65"/>
    </row>
    <row r="193" spans="1:13" ht="18" customHeight="1" thickBot="1">
      <c r="A193" s="11"/>
      <c r="B193" s="213" t="s">
        <v>181</v>
      </c>
      <c r="C193" s="81">
        <v>3300</v>
      </c>
      <c r="D193" s="328">
        <f>SUM(D190:D192)</f>
        <v>60000</v>
      </c>
      <c r="E193" s="65"/>
      <c r="F193" s="65"/>
      <c r="G193" s="65"/>
      <c r="H193" s="65"/>
      <c r="I193" s="65"/>
      <c r="J193" s="65"/>
      <c r="K193" s="65"/>
      <c r="L193" s="65"/>
      <c r="M193" s="65"/>
    </row>
    <row r="194" spans="1:13" ht="18" customHeight="1">
      <c r="A194" s="11"/>
      <c r="B194" s="233" t="s">
        <v>14</v>
      </c>
      <c r="C194" s="50"/>
      <c r="D194" s="329"/>
      <c r="E194" s="65"/>
      <c r="F194" s="65"/>
      <c r="G194" s="65"/>
      <c r="H194" s="65"/>
      <c r="I194" s="65"/>
      <c r="J194" s="65"/>
      <c r="K194" s="65"/>
      <c r="L194" s="65"/>
      <c r="M194" s="65"/>
    </row>
    <row r="195" spans="1:13" ht="18" customHeight="1">
      <c r="A195" s="11"/>
      <c r="B195" s="212" t="s">
        <v>151</v>
      </c>
      <c r="C195" s="47">
        <v>3430</v>
      </c>
      <c r="D195" s="311">
        <v>200</v>
      </c>
      <c r="E195" s="65"/>
      <c r="F195" s="65"/>
      <c r="G195" s="65"/>
      <c r="H195" s="65"/>
      <c r="I195" s="65"/>
      <c r="J195" s="65"/>
      <c r="K195" s="65"/>
      <c r="L195" s="65"/>
      <c r="M195" s="65"/>
    </row>
    <row r="196" spans="1:13" ht="18" customHeight="1">
      <c r="A196" s="11"/>
      <c r="B196" s="213" t="s">
        <v>187</v>
      </c>
      <c r="C196" s="26">
        <v>3440</v>
      </c>
      <c r="D196" s="309"/>
      <c r="E196" s="65"/>
      <c r="F196" s="65"/>
      <c r="G196" s="65"/>
      <c r="H196" s="65"/>
      <c r="I196" s="65"/>
      <c r="J196" s="65"/>
      <c r="K196" s="65"/>
      <c r="L196" s="65"/>
      <c r="M196" s="65"/>
    </row>
    <row r="197" spans="1:13" ht="18" customHeight="1">
      <c r="A197" s="11"/>
      <c r="B197" s="213" t="s">
        <v>233</v>
      </c>
      <c r="C197" s="26">
        <v>3450</v>
      </c>
      <c r="D197" s="309">
        <v>705000</v>
      </c>
      <c r="E197" s="65"/>
      <c r="F197" s="65"/>
      <c r="G197" s="65"/>
      <c r="H197" s="65"/>
      <c r="I197" s="65"/>
      <c r="J197" s="65"/>
      <c r="K197" s="65"/>
      <c r="L197" s="65"/>
      <c r="M197" s="65"/>
    </row>
    <row r="198" spans="1:13" ht="18" customHeight="1">
      <c r="A198" s="11"/>
      <c r="B198" s="211" t="s">
        <v>234</v>
      </c>
      <c r="C198" s="174">
        <v>3495</v>
      </c>
      <c r="D198" s="327">
        <v>10000</v>
      </c>
      <c r="E198" s="65"/>
      <c r="F198" s="65"/>
      <c r="G198" s="65"/>
      <c r="H198" s="65"/>
      <c r="I198" s="65"/>
      <c r="J198" s="65"/>
      <c r="K198" s="65"/>
      <c r="L198" s="65"/>
      <c r="M198" s="65"/>
    </row>
    <row r="199" spans="1:13" ht="18" customHeight="1" thickBot="1">
      <c r="A199" s="11"/>
      <c r="B199" s="213" t="s">
        <v>199</v>
      </c>
      <c r="C199" s="81">
        <v>3400</v>
      </c>
      <c r="D199" s="328">
        <f>SUM(D195:D198)</f>
        <v>715200</v>
      </c>
      <c r="E199" s="65"/>
      <c r="F199" s="65"/>
      <c r="G199" s="65"/>
      <c r="H199" s="65"/>
      <c r="I199" s="65"/>
      <c r="J199" s="65"/>
      <c r="K199" s="65"/>
      <c r="L199" s="65"/>
      <c r="M199" s="65"/>
    </row>
    <row r="200" spans="1:13" ht="18" customHeight="1" thickBot="1">
      <c r="A200" s="11"/>
      <c r="B200" s="222" t="s">
        <v>15</v>
      </c>
      <c r="C200" s="54"/>
      <c r="D200" s="330">
        <f>D188+D193+D199</f>
        <v>4047405</v>
      </c>
      <c r="E200" s="65"/>
      <c r="F200" s="65"/>
      <c r="G200" s="65"/>
      <c r="H200" s="65"/>
      <c r="I200" s="65"/>
      <c r="J200" s="65"/>
      <c r="K200" s="65"/>
      <c r="L200" s="65"/>
      <c r="M200" s="65"/>
    </row>
    <row r="201" spans="1:13" ht="18" customHeight="1">
      <c r="A201" s="11"/>
      <c r="B201" s="234" t="s">
        <v>16</v>
      </c>
      <c r="C201" s="46"/>
      <c r="D201" s="331"/>
      <c r="E201" s="65"/>
      <c r="F201" s="65"/>
      <c r="G201" s="65"/>
      <c r="H201" s="65"/>
      <c r="I201" s="65"/>
      <c r="J201" s="65"/>
      <c r="K201" s="65"/>
      <c r="L201" s="65"/>
      <c r="M201" s="65"/>
    </row>
    <row r="202" spans="1:13" ht="18" customHeight="1">
      <c r="A202" s="11"/>
      <c r="B202" s="230" t="s">
        <v>141</v>
      </c>
      <c r="C202" s="82">
        <v>3720</v>
      </c>
      <c r="D202" s="311"/>
      <c r="E202" s="65"/>
      <c r="F202" s="65"/>
      <c r="G202" s="65"/>
      <c r="H202" s="65"/>
      <c r="I202" s="65"/>
      <c r="J202" s="65"/>
      <c r="K202" s="65"/>
      <c r="L202" s="65"/>
      <c r="M202" s="65"/>
    </row>
    <row r="203" spans="1:13" ht="18" customHeight="1">
      <c r="A203" s="11"/>
      <c r="B203" s="230" t="s">
        <v>149</v>
      </c>
      <c r="C203" s="84">
        <v>3730</v>
      </c>
      <c r="D203" s="309"/>
      <c r="E203" s="65"/>
      <c r="F203" s="65"/>
      <c r="G203" s="65"/>
      <c r="H203" s="65"/>
      <c r="I203" s="65"/>
      <c r="J203" s="65"/>
      <c r="K203" s="65"/>
      <c r="L203" s="65"/>
      <c r="M203" s="65"/>
    </row>
    <row r="204" spans="1:13" ht="18" customHeight="1">
      <c r="A204" s="11"/>
      <c r="B204" s="230" t="s">
        <v>83</v>
      </c>
      <c r="C204" s="174">
        <v>3740</v>
      </c>
      <c r="D204" s="309"/>
      <c r="E204" s="65"/>
      <c r="F204" s="65"/>
      <c r="G204" s="65"/>
      <c r="H204" s="65"/>
      <c r="I204" s="65"/>
      <c r="J204" s="65"/>
      <c r="K204" s="65"/>
      <c r="L204" s="65"/>
      <c r="M204" s="65"/>
    </row>
    <row r="205" spans="1:13" ht="18" customHeight="1">
      <c r="A205" s="11"/>
      <c r="B205" s="232" t="s">
        <v>17</v>
      </c>
      <c r="C205" s="175"/>
      <c r="D205" s="310"/>
      <c r="E205" s="65"/>
      <c r="F205" s="65"/>
      <c r="G205" s="65"/>
      <c r="H205" s="65"/>
      <c r="I205" s="65"/>
      <c r="J205" s="65"/>
      <c r="K205" s="65"/>
      <c r="L205" s="65"/>
      <c r="M205" s="65"/>
    </row>
    <row r="206" spans="1:13" ht="18" customHeight="1">
      <c r="A206" s="11"/>
      <c r="B206" s="212" t="s">
        <v>235</v>
      </c>
      <c r="C206" s="47">
        <v>3610</v>
      </c>
      <c r="D206" s="311"/>
      <c r="E206" s="65"/>
      <c r="F206" s="65"/>
      <c r="G206" s="65"/>
      <c r="H206" s="65"/>
      <c r="I206" s="65"/>
      <c r="J206" s="65"/>
      <c r="K206" s="65"/>
      <c r="L206" s="65"/>
      <c r="M206" s="65"/>
    </row>
    <row r="207" spans="1:13" ht="18" customHeight="1">
      <c r="A207" s="11"/>
      <c r="B207" s="213" t="s">
        <v>420</v>
      </c>
      <c r="C207" s="26">
        <v>3620</v>
      </c>
      <c r="D207" s="309"/>
      <c r="E207" s="276"/>
      <c r="F207" s="65"/>
      <c r="G207" s="65"/>
      <c r="H207" s="65"/>
      <c r="I207" s="65"/>
      <c r="J207" s="65"/>
      <c r="K207" s="65"/>
      <c r="L207" s="65"/>
      <c r="M207" s="65"/>
    </row>
    <row r="208" spans="1:13" ht="18" customHeight="1">
      <c r="A208" s="11"/>
      <c r="B208" s="213" t="s">
        <v>201</v>
      </c>
      <c r="C208" s="26">
        <v>3630</v>
      </c>
      <c r="D208" s="309"/>
      <c r="E208" s="65"/>
      <c r="F208" s="65"/>
      <c r="G208" s="65"/>
      <c r="H208" s="65"/>
      <c r="I208" s="65"/>
      <c r="J208" s="65"/>
      <c r="K208" s="65"/>
      <c r="L208" s="65"/>
      <c r="M208" s="65"/>
    </row>
    <row r="209" spans="1:13" ht="18" customHeight="1">
      <c r="A209" s="11"/>
      <c r="B209" s="213" t="s">
        <v>236</v>
      </c>
      <c r="C209" s="26">
        <v>3650</v>
      </c>
      <c r="D209" s="309"/>
      <c r="E209" s="65"/>
      <c r="F209" s="65"/>
      <c r="G209" s="65"/>
      <c r="H209" s="65"/>
      <c r="I209" s="65"/>
      <c r="J209" s="65"/>
      <c r="K209" s="65"/>
      <c r="L209" s="65"/>
      <c r="M209" s="65"/>
    </row>
    <row r="210" spans="1:13" ht="18" customHeight="1">
      <c r="A210" s="11"/>
      <c r="B210" s="213" t="s">
        <v>421</v>
      </c>
      <c r="C210" s="26">
        <v>3660</v>
      </c>
      <c r="D210" s="309"/>
      <c r="E210" s="276"/>
      <c r="F210" s="65"/>
      <c r="G210" s="65"/>
      <c r="H210" s="65"/>
      <c r="I210" s="65"/>
      <c r="J210" s="65"/>
      <c r="K210" s="65"/>
      <c r="L210" s="65"/>
      <c r="M210" s="65"/>
    </row>
    <row r="211" spans="1:13" ht="18" customHeight="1">
      <c r="A211" s="11"/>
      <c r="B211" s="213" t="s">
        <v>203</v>
      </c>
      <c r="C211" s="26">
        <v>3670</v>
      </c>
      <c r="D211" s="327"/>
      <c r="E211" s="65"/>
      <c r="F211" s="65"/>
      <c r="G211" s="65"/>
      <c r="H211" s="65"/>
      <c r="I211" s="65"/>
      <c r="J211" s="65"/>
      <c r="K211" s="65"/>
      <c r="L211" s="65"/>
      <c r="M211" s="65"/>
    </row>
    <row r="212" spans="1:13" ht="18" customHeight="1">
      <c r="A212" s="11"/>
      <c r="B212" s="213" t="s">
        <v>204</v>
      </c>
      <c r="C212" s="26">
        <v>3690</v>
      </c>
      <c r="D212" s="327"/>
      <c r="E212" s="65"/>
      <c r="F212" s="65"/>
      <c r="G212" s="65"/>
      <c r="H212" s="65"/>
      <c r="I212" s="65"/>
      <c r="J212" s="65"/>
      <c r="K212" s="65"/>
      <c r="L212" s="65"/>
      <c r="M212" s="65"/>
    </row>
    <row r="213" spans="1:13" ht="18" customHeight="1" thickBot="1">
      <c r="A213" s="11"/>
      <c r="B213" s="213" t="s">
        <v>205</v>
      </c>
      <c r="C213" s="81">
        <v>3600</v>
      </c>
      <c r="D213" s="328">
        <f>SUM(D206:D212)</f>
        <v>0</v>
      </c>
      <c r="E213" s="65"/>
      <c r="F213" s="65"/>
      <c r="G213" s="65"/>
      <c r="H213" s="65"/>
      <c r="I213" s="65"/>
      <c r="J213" s="65"/>
      <c r="K213" s="65"/>
      <c r="L213" s="65"/>
      <c r="M213" s="65"/>
    </row>
    <row r="214" spans="1:13" ht="18" customHeight="1">
      <c r="A214" s="11"/>
      <c r="B214" s="222" t="s">
        <v>18</v>
      </c>
      <c r="C214" s="81"/>
      <c r="D214" s="323">
        <f>(SUM(D202:D204)+D213)</f>
        <v>0</v>
      </c>
      <c r="E214" s="65"/>
      <c r="F214" s="65"/>
      <c r="G214" s="65"/>
      <c r="H214" s="65"/>
      <c r="I214" s="65"/>
      <c r="J214" s="65"/>
      <c r="K214" s="65"/>
      <c r="L214" s="65"/>
      <c r="M214" s="65"/>
    </row>
    <row r="215" spans="1:13" ht="18" customHeight="1">
      <c r="A215" s="11"/>
      <c r="B215" s="68"/>
      <c r="C215" s="88"/>
      <c r="D215" s="331"/>
      <c r="E215" s="65"/>
      <c r="F215" s="65"/>
      <c r="G215" s="65"/>
      <c r="H215" s="65"/>
      <c r="I215" s="65"/>
      <c r="J215" s="65"/>
      <c r="K215" s="65"/>
      <c r="L215" s="65"/>
      <c r="M215" s="65"/>
    </row>
    <row r="216" spans="1:13" ht="18" customHeight="1">
      <c r="A216" s="11"/>
      <c r="B216" s="1" t="s">
        <v>411</v>
      </c>
      <c r="C216" s="44">
        <v>2800</v>
      </c>
      <c r="D216" s="311">
        <v>284994.73</v>
      </c>
      <c r="E216" s="276"/>
      <c r="F216" s="65"/>
      <c r="G216" s="65"/>
      <c r="H216" s="65"/>
      <c r="I216" s="65"/>
      <c r="J216" s="65"/>
      <c r="K216" s="65"/>
      <c r="L216" s="65"/>
      <c r="M216" s="65"/>
    </row>
    <row r="217" spans="1:13" ht="18" customHeight="1">
      <c r="A217" s="11"/>
      <c r="B217" s="221" t="s">
        <v>37</v>
      </c>
      <c r="C217" s="50"/>
      <c r="D217" s="57"/>
      <c r="E217" s="65"/>
      <c r="F217" s="65"/>
      <c r="G217" s="65"/>
      <c r="H217" s="65"/>
      <c r="I217" s="65"/>
      <c r="J217" s="65"/>
      <c r="K217" s="65"/>
      <c r="L217" s="65"/>
      <c r="M217" s="65"/>
    </row>
    <row r="218" spans="1:13" ht="18" customHeight="1" thickBot="1">
      <c r="A218" s="11"/>
      <c r="B218" s="218" t="s">
        <v>237</v>
      </c>
      <c r="C218" s="56"/>
      <c r="D218" s="332">
        <f>(D200+D214+D216)</f>
        <v>4332399.73</v>
      </c>
      <c r="E218" s="65"/>
      <c r="F218" s="65"/>
      <c r="G218" s="65"/>
      <c r="H218" s="65"/>
      <c r="I218" s="65"/>
      <c r="J218" s="65"/>
      <c r="K218" s="65"/>
      <c r="L218" s="65"/>
      <c r="M218" s="65"/>
    </row>
    <row r="219" spans="1:13" ht="16.5" thickTop="1">
      <c r="A219" s="11"/>
      <c r="E219" s="65"/>
      <c r="F219" s="65"/>
      <c r="G219" s="65"/>
      <c r="H219" s="65"/>
      <c r="I219" s="65"/>
      <c r="J219" s="65"/>
      <c r="K219" s="65"/>
      <c r="L219" s="65"/>
      <c r="M219" s="65"/>
    </row>
    <row r="220" spans="1:13" ht="15.75">
      <c r="A220" s="11"/>
      <c r="B220" s="87" t="s">
        <v>115</v>
      </c>
      <c r="C220" s="7"/>
      <c r="E220" s="65"/>
      <c r="F220" s="65"/>
      <c r="G220" s="65"/>
      <c r="H220" s="65"/>
      <c r="I220" s="65"/>
      <c r="J220" s="65"/>
      <c r="K220" s="65"/>
      <c r="L220" s="65"/>
      <c r="M220" s="65"/>
    </row>
    <row r="221" spans="1:13" ht="15.75">
      <c r="A221" s="11"/>
      <c r="E221" s="65"/>
      <c r="F221" s="65"/>
      <c r="G221" s="65"/>
      <c r="H221" s="65"/>
      <c r="I221" s="65"/>
      <c r="J221" s="65"/>
      <c r="K221" s="65"/>
      <c r="L221" s="65"/>
      <c r="M221" s="65"/>
    </row>
    <row r="222" ht="15.75">
      <c r="A222" s="11"/>
    </row>
    <row r="223" spans="1:2" ht="15.75">
      <c r="A223" s="11" t="s">
        <v>38</v>
      </c>
      <c r="B223" s="40" t="str">
        <f>$B$1</f>
        <v>DISTRICT SCHOOL BOARD OF OKEECHOBEE COUNTY</v>
      </c>
    </row>
    <row r="224" spans="1:2" ht="15.75">
      <c r="A224" s="11"/>
      <c r="B224" s="13" t="s">
        <v>8</v>
      </c>
    </row>
    <row r="225" spans="1:2" ht="15.75">
      <c r="A225" s="11"/>
      <c r="B225" s="41" t="str">
        <f>$B$43</f>
        <v>For Fiscal Year Ending June 30, 2013</v>
      </c>
    </row>
    <row r="226" spans="1:2" ht="15.75" customHeight="1">
      <c r="A226" s="11"/>
      <c r="B226" s="13"/>
    </row>
    <row r="227" spans="1:2" ht="15.75" customHeight="1">
      <c r="A227" s="11"/>
      <c r="B227" s="79" t="s">
        <v>117</v>
      </c>
    </row>
    <row r="228" spans="1:5" ht="15.75" customHeight="1">
      <c r="A228" s="11"/>
      <c r="B228" s="79" t="s">
        <v>118</v>
      </c>
      <c r="D228" s="67" t="s">
        <v>116</v>
      </c>
      <c r="E228" s="271"/>
    </row>
    <row r="229" spans="1:4" ht="15.75" customHeight="1">
      <c r="A229" s="11"/>
      <c r="B229" s="248"/>
      <c r="C229" s="91" t="s">
        <v>9</v>
      </c>
      <c r="D229" s="324"/>
    </row>
    <row r="230" spans="1:4" ht="15.75" customHeight="1">
      <c r="A230" s="11"/>
      <c r="B230" s="247" t="s">
        <v>29</v>
      </c>
      <c r="C230" s="53" t="s">
        <v>11</v>
      </c>
      <c r="D230" s="325"/>
    </row>
    <row r="231" spans="1:4" ht="15.75" customHeight="1">
      <c r="A231" s="11"/>
      <c r="B231" s="227" t="s">
        <v>317</v>
      </c>
      <c r="C231" s="244"/>
      <c r="D231" s="326"/>
    </row>
    <row r="232" spans="1:4" ht="15.75" customHeight="1">
      <c r="A232" s="11"/>
      <c r="B232" s="22"/>
      <c r="C232" s="89"/>
      <c r="D232" s="57"/>
    </row>
    <row r="233" spans="1:4" ht="15.75" customHeight="1">
      <c r="A233" s="11"/>
      <c r="B233" s="210" t="s">
        <v>238</v>
      </c>
      <c r="C233" s="44">
        <v>100</v>
      </c>
      <c r="D233" s="311">
        <v>1146472.44</v>
      </c>
    </row>
    <row r="234" spans="1:4" ht="15.75" customHeight="1">
      <c r="A234" s="11"/>
      <c r="B234" s="214"/>
      <c r="C234" s="80"/>
      <c r="D234" s="329"/>
    </row>
    <row r="235" spans="1:4" ht="15.75" customHeight="1">
      <c r="A235" s="11"/>
      <c r="B235" s="210" t="s">
        <v>23</v>
      </c>
      <c r="C235" s="44">
        <v>200</v>
      </c>
      <c r="D235" s="311">
        <v>624395</v>
      </c>
    </row>
    <row r="236" spans="1:4" ht="15.75" customHeight="1">
      <c r="A236" s="11"/>
      <c r="B236" s="214"/>
      <c r="C236" s="89"/>
      <c r="D236" s="329"/>
    </row>
    <row r="237" spans="1:4" ht="15.75" customHeight="1">
      <c r="A237" s="11"/>
      <c r="B237" s="210" t="s">
        <v>239</v>
      </c>
      <c r="C237" s="44">
        <v>300</v>
      </c>
      <c r="D237" s="311">
        <v>152275</v>
      </c>
    </row>
    <row r="238" spans="1:4" ht="15.75" customHeight="1">
      <c r="A238" s="11"/>
      <c r="B238" s="214"/>
      <c r="C238" s="89"/>
      <c r="D238" s="329"/>
    </row>
    <row r="239" spans="1:4" ht="15.75" customHeight="1">
      <c r="A239" s="11"/>
      <c r="B239" s="210" t="s">
        <v>25</v>
      </c>
      <c r="C239" s="44">
        <v>400</v>
      </c>
      <c r="D239" s="311">
        <v>1586</v>
      </c>
    </row>
    <row r="240" spans="1:4" ht="15.75" customHeight="1">
      <c r="A240" s="11"/>
      <c r="B240" s="214"/>
      <c r="C240" s="89"/>
      <c r="D240" s="329"/>
    </row>
    <row r="241" spans="1:4" ht="15.75" customHeight="1">
      <c r="A241" s="11"/>
      <c r="B241" s="210" t="s">
        <v>240</v>
      </c>
      <c r="C241" s="44">
        <v>500</v>
      </c>
      <c r="D241" s="311">
        <v>2078436.93</v>
      </c>
    </row>
    <row r="242" spans="1:4" ht="15.75" customHeight="1">
      <c r="A242" s="11"/>
      <c r="B242" s="214"/>
      <c r="C242" s="89"/>
      <c r="D242" s="329"/>
    </row>
    <row r="243" spans="1:4" ht="15.75" customHeight="1">
      <c r="A243" s="11"/>
      <c r="B243" s="210" t="s">
        <v>52</v>
      </c>
      <c r="C243" s="44">
        <v>600</v>
      </c>
      <c r="D243" s="311">
        <v>9250</v>
      </c>
    </row>
    <row r="244" spans="1:4" ht="15.75" customHeight="1">
      <c r="A244" s="11"/>
      <c r="B244" s="214"/>
      <c r="C244" s="89"/>
      <c r="D244" s="329"/>
    </row>
    <row r="245" spans="1:4" ht="15.75" customHeight="1">
      <c r="A245" s="11"/>
      <c r="B245" s="210" t="s">
        <v>241</v>
      </c>
      <c r="C245" s="44">
        <v>700</v>
      </c>
      <c r="D245" s="311">
        <v>90000</v>
      </c>
    </row>
    <row r="246" spans="1:4" ht="15.75" customHeight="1">
      <c r="A246" s="11"/>
      <c r="B246" s="214"/>
      <c r="C246" s="89"/>
      <c r="D246" s="329"/>
    </row>
    <row r="247" spans="1:7" ht="15.75" customHeight="1">
      <c r="A247" s="11"/>
      <c r="B247" s="210" t="s">
        <v>341</v>
      </c>
      <c r="C247" s="44">
        <v>600</v>
      </c>
      <c r="D247" s="311">
        <v>40397.4</v>
      </c>
      <c r="F247" s="10">
        <v>9300</v>
      </c>
      <c r="G247" s="277" t="s">
        <v>369</v>
      </c>
    </row>
    <row r="248" spans="1:4" ht="15.75" customHeight="1">
      <c r="A248" s="11"/>
      <c r="B248" s="22"/>
      <c r="C248" s="89"/>
      <c r="D248" s="329"/>
    </row>
    <row r="249" spans="1:4" ht="15.75" customHeight="1" thickBot="1">
      <c r="A249" s="11"/>
      <c r="B249" s="219" t="s">
        <v>30</v>
      </c>
      <c r="C249" s="90">
        <v>7600</v>
      </c>
      <c r="D249" s="333">
        <f>SUM(D233:D248)</f>
        <v>4142812.77</v>
      </c>
    </row>
    <row r="250" spans="1:4" ht="15.75">
      <c r="A250" s="11"/>
      <c r="B250" s="220" t="s">
        <v>31</v>
      </c>
      <c r="C250" s="89"/>
      <c r="D250" s="329"/>
    </row>
    <row r="251" spans="1:4" ht="15.75" customHeight="1">
      <c r="A251" s="11"/>
      <c r="B251" s="228" t="s">
        <v>242</v>
      </c>
      <c r="C251" s="89"/>
      <c r="D251" s="329"/>
    </row>
    <row r="252" spans="1:4" ht="15.75" customHeight="1">
      <c r="A252" s="11"/>
      <c r="B252" s="210" t="s">
        <v>243</v>
      </c>
      <c r="C252" s="44">
        <v>910</v>
      </c>
      <c r="D252" s="311"/>
    </row>
    <row r="253" spans="1:4" ht="15.75" customHeight="1">
      <c r="A253" s="11"/>
      <c r="B253" s="215"/>
      <c r="C253" s="88"/>
      <c r="D253" s="310"/>
    </row>
    <row r="254" spans="1:4" ht="19.5" customHeight="1">
      <c r="A254" s="11"/>
      <c r="B254" s="210" t="s">
        <v>222</v>
      </c>
      <c r="C254" s="44">
        <v>920</v>
      </c>
      <c r="D254" s="311"/>
    </row>
    <row r="255" spans="1:4" ht="19.5" customHeight="1">
      <c r="A255" s="11"/>
      <c r="B255" s="215"/>
      <c r="C255" s="88"/>
      <c r="D255" s="310"/>
    </row>
    <row r="256" spans="1:4" ht="19.5" customHeight="1">
      <c r="A256" s="11"/>
      <c r="B256" s="210" t="s">
        <v>223</v>
      </c>
      <c r="C256" s="44">
        <v>930</v>
      </c>
      <c r="D256" s="311"/>
    </row>
    <row r="257" spans="1:4" ht="19.5" customHeight="1">
      <c r="A257" s="11"/>
      <c r="B257" s="215"/>
      <c r="C257" s="88"/>
      <c r="D257" s="310"/>
    </row>
    <row r="258" spans="1:4" ht="19.5" customHeight="1">
      <c r="A258" s="11"/>
      <c r="B258" s="210" t="s">
        <v>244</v>
      </c>
      <c r="C258" s="44">
        <v>950</v>
      </c>
      <c r="D258" s="334"/>
    </row>
    <row r="259" spans="1:4" ht="19.5" customHeight="1">
      <c r="A259" s="11"/>
      <c r="B259" s="215"/>
      <c r="C259" s="88"/>
      <c r="D259" s="310"/>
    </row>
    <row r="260" spans="1:5" ht="19.5" customHeight="1">
      <c r="A260" s="11"/>
      <c r="B260" s="210" t="s">
        <v>457</v>
      </c>
      <c r="C260" s="44">
        <v>960</v>
      </c>
      <c r="D260" s="311"/>
      <c r="E260" s="274"/>
    </row>
    <row r="261" spans="1:4" ht="19.5" customHeight="1">
      <c r="A261" s="11"/>
      <c r="B261" s="215"/>
      <c r="C261" s="88"/>
      <c r="D261" s="335"/>
    </row>
    <row r="262" spans="1:4" ht="19.5" customHeight="1">
      <c r="A262" s="11"/>
      <c r="B262" s="210" t="s">
        <v>225</v>
      </c>
      <c r="C262" s="44">
        <v>970</v>
      </c>
      <c r="D262" s="311"/>
    </row>
    <row r="263" spans="1:4" ht="19.5" customHeight="1">
      <c r="A263" s="11"/>
      <c r="B263" s="207"/>
      <c r="C263" s="80"/>
      <c r="D263" s="310"/>
    </row>
    <row r="264" spans="1:4" ht="19.5" customHeight="1">
      <c r="A264" s="11"/>
      <c r="B264" s="207" t="s">
        <v>226</v>
      </c>
      <c r="C264" s="80">
        <v>990</v>
      </c>
      <c r="D264" s="311"/>
    </row>
    <row r="265" spans="1:4" ht="19.5" customHeight="1">
      <c r="A265" s="11"/>
      <c r="B265" s="215"/>
      <c r="C265" s="91"/>
      <c r="D265" s="310"/>
    </row>
    <row r="266" spans="1:4" ht="19.5" customHeight="1" thickBot="1">
      <c r="A266" s="11"/>
      <c r="B266" s="210" t="s">
        <v>227</v>
      </c>
      <c r="C266" s="90">
        <v>9700</v>
      </c>
      <c r="D266" s="333">
        <f>SUM(D252:D264)</f>
        <v>0</v>
      </c>
    </row>
    <row r="267" spans="1:4" ht="19.5" customHeight="1">
      <c r="A267" s="11"/>
      <c r="B267" s="18"/>
      <c r="C267" s="92"/>
      <c r="D267" s="336"/>
    </row>
    <row r="268" spans="1:4" ht="19.5" customHeight="1">
      <c r="A268" s="11"/>
      <c r="B268" s="219" t="s">
        <v>33</v>
      </c>
      <c r="C268" s="90"/>
      <c r="D268" s="336">
        <f>D266</f>
        <v>0</v>
      </c>
    </row>
    <row r="269" spans="1:4" ht="19.5" customHeight="1">
      <c r="A269" s="11"/>
      <c r="B269" s="22"/>
      <c r="C269" s="89"/>
      <c r="D269" s="331"/>
    </row>
    <row r="270" spans="1:5" ht="19.5" customHeight="1">
      <c r="A270" s="11"/>
      <c r="B270" s="1" t="s">
        <v>422</v>
      </c>
      <c r="C270" s="286">
        <v>2710</v>
      </c>
      <c r="D270" s="311"/>
      <c r="E270" s="274"/>
    </row>
    <row r="271" spans="1:5" ht="19.5" customHeight="1">
      <c r="A271" s="11"/>
      <c r="B271" s="1" t="s">
        <v>423</v>
      </c>
      <c r="C271" s="2">
        <v>2720</v>
      </c>
      <c r="D271" s="311">
        <v>189586.96</v>
      </c>
      <c r="E271" s="274"/>
    </row>
    <row r="272" spans="1:5" ht="19.5" customHeight="1">
      <c r="A272" s="11"/>
      <c r="B272" s="1" t="s">
        <v>424</v>
      </c>
      <c r="C272" s="2">
        <v>2730</v>
      </c>
      <c r="D272" s="309"/>
      <c r="E272" s="274"/>
    </row>
    <row r="273" spans="1:5" ht="19.5" customHeight="1">
      <c r="A273" s="11"/>
      <c r="B273" s="1" t="s">
        <v>425</v>
      </c>
      <c r="C273" s="2">
        <v>2740</v>
      </c>
      <c r="D273" s="309"/>
      <c r="E273" s="274"/>
    </row>
    <row r="274" spans="1:5" ht="19.5" customHeight="1">
      <c r="A274" s="11"/>
      <c r="B274" s="1" t="s">
        <v>426</v>
      </c>
      <c r="C274" s="2">
        <v>2750</v>
      </c>
      <c r="D274" s="309">
        <v>0</v>
      </c>
      <c r="E274" s="274"/>
    </row>
    <row r="275" spans="1:4" ht="19.5" customHeight="1" thickBot="1">
      <c r="A275" s="11"/>
      <c r="B275" s="222" t="s">
        <v>362</v>
      </c>
      <c r="C275" s="26">
        <v>2700</v>
      </c>
      <c r="D275" s="321">
        <f>SUM(D270:D274)</f>
        <v>189586.96</v>
      </c>
    </row>
    <row r="276" spans="1:4" ht="15.75" customHeight="1">
      <c r="A276" s="11"/>
      <c r="B276" s="220" t="s">
        <v>86</v>
      </c>
      <c r="C276" s="89"/>
      <c r="D276" s="57"/>
    </row>
    <row r="277" spans="1:4" ht="15.75" customHeight="1" thickBot="1">
      <c r="A277" s="11"/>
      <c r="B277" s="219" t="s">
        <v>245</v>
      </c>
      <c r="C277" s="94"/>
      <c r="D277" s="332">
        <f>D249+D268+D275</f>
        <v>4332399.73</v>
      </c>
    </row>
    <row r="278" spans="1:4" ht="16.5" thickTop="1">
      <c r="A278" s="11"/>
      <c r="B278" s="95"/>
      <c r="C278" s="8"/>
      <c r="D278" s="291"/>
    </row>
    <row r="279" spans="1:4" ht="15.75">
      <c r="A279" s="11"/>
      <c r="B279" s="87" t="s">
        <v>119</v>
      </c>
      <c r="C279" s="8"/>
      <c r="D279" s="291"/>
    </row>
    <row r="280" spans="1:4" ht="15.75">
      <c r="A280" s="11"/>
      <c r="B280" s="38"/>
      <c r="C280" s="38"/>
      <c r="D280" s="291"/>
    </row>
    <row r="281" spans="1:4" ht="15.75">
      <c r="A281" s="11"/>
      <c r="B281" s="8"/>
      <c r="C281" s="8"/>
      <c r="D281" s="291"/>
    </row>
    <row r="282" spans="1:4" ht="15.75">
      <c r="A282" s="11" t="s">
        <v>39</v>
      </c>
      <c r="B282" s="40" t="str">
        <f>$B$1</f>
        <v>DISTRICT SCHOOL BOARD OF OKEECHOBEE COUNTY</v>
      </c>
      <c r="C282" s="8"/>
      <c r="D282" s="291"/>
    </row>
    <row r="283" spans="1:4" ht="15.75">
      <c r="A283" s="11"/>
      <c r="B283" s="13" t="s">
        <v>8</v>
      </c>
      <c r="C283" s="8"/>
      <c r="D283" s="291"/>
    </row>
    <row r="284" spans="1:4" ht="15.75">
      <c r="A284" s="11"/>
      <c r="B284" s="41" t="str">
        <f>$B$43</f>
        <v>For Fiscal Year Ending June 30, 2013</v>
      </c>
      <c r="C284" s="8"/>
      <c r="D284" s="291"/>
    </row>
    <row r="285" spans="1:4" ht="13.5" customHeight="1">
      <c r="A285" s="11"/>
      <c r="B285" s="8"/>
      <c r="C285" s="8"/>
      <c r="D285" s="291"/>
    </row>
    <row r="286" spans="1:5" ht="32.25" customHeight="1">
      <c r="A286" s="11"/>
      <c r="B286" s="390" t="s">
        <v>460</v>
      </c>
      <c r="C286" s="389"/>
      <c r="D286" s="391" t="s">
        <v>461</v>
      </c>
      <c r="E286" s="271"/>
    </row>
    <row r="287" spans="1:4" ht="18.75" customHeight="1">
      <c r="A287" s="11"/>
      <c r="B287" s="248"/>
      <c r="C287" s="126" t="s">
        <v>9</v>
      </c>
      <c r="D287" s="133"/>
    </row>
    <row r="288" spans="1:4" ht="18.75" customHeight="1">
      <c r="A288" s="11"/>
      <c r="B288" s="247" t="s">
        <v>10</v>
      </c>
      <c r="C288" s="2" t="s">
        <v>11</v>
      </c>
      <c r="D288" s="337"/>
    </row>
    <row r="289" spans="1:4" ht="15" customHeight="1">
      <c r="A289" s="11"/>
      <c r="B289" s="232" t="s">
        <v>36</v>
      </c>
      <c r="C289" s="69"/>
      <c r="D289" s="308"/>
    </row>
    <row r="290" spans="1:4" ht="18" customHeight="1">
      <c r="A290" s="11"/>
      <c r="B290" s="212" t="s">
        <v>246</v>
      </c>
      <c r="C290" s="2">
        <v>3170</v>
      </c>
      <c r="D290" s="144"/>
    </row>
    <row r="291" spans="1:4" ht="18" customHeight="1">
      <c r="A291" s="11"/>
      <c r="B291" s="212" t="s">
        <v>247</v>
      </c>
      <c r="C291" s="2">
        <v>3180</v>
      </c>
      <c r="D291" s="144"/>
    </row>
    <row r="292" spans="1:4" ht="18" customHeight="1">
      <c r="A292" s="11"/>
      <c r="B292" s="212" t="s">
        <v>157</v>
      </c>
      <c r="C292" s="2">
        <v>3191</v>
      </c>
      <c r="D292" s="144"/>
    </row>
    <row r="293" spans="1:4" ht="18" customHeight="1">
      <c r="A293" s="11"/>
      <c r="B293" s="216" t="s">
        <v>158</v>
      </c>
      <c r="C293" s="155">
        <v>3199</v>
      </c>
      <c r="D293" s="144">
        <v>12188</v>
      </c>
    </row>
    <row r="294" spans="1:4" ht="18" customHeight="1" thickBot="1">
      <c r="A294" s="11"/>
      <c r="B294" s="212" t="s">
        <v>159</v>
      </c>
      <c r="C294" s="74">
        <v>3100</v>
      </c>
      <c r="D294" s="265">
        <f>SUM(D290:D293)</f>
        <v>12188</v>
      </c>
    </row>
    <row r="295" spans="1:4" ht="18" customHeight="1">
      <c r="A295" s="11"/>
      <c r="B295" s="233" t="s">
        <v>146</v>
      </c>
      <c r="C295" s="73"/>
      <c r="D295" s="310"/>
    </row>
    <row r="296" spans="1:4" ht="18" customHeight="1">
      <c r="A296" s="11"/>
      <c r="B296" s="212" t="s">
        <v>248</v>
      </c>
      <c r="C296" s="2">
        <v>3201</v>
      </c>
      <c r="D296" s="144">
        <v>284821.4</v>
      </c>
    </row>
    <row r="297" spans="1:4" ht="18" customHeight="1">
      <c r="A297" s="11"/>
      <c r="B297" s="212" t="s">
        <v>160</v>
      </c>
      <c r="C297" s="2">
        <v>3202</v>
      </c>
      <c r="D297" s="144"/>
    </row>
    <row r="298" spans="1:4" ht="18" customHeight="1">
      <c r="A298" s="11"/>
      <c r="B298" s="212" t="s">
        <v>246</v>
      </c>
      <c r="C298" s="2">
        <v>3220</v>
      </c>
      <c r="D298" s="144"/>
    </row>
    <row r="299" spans="1:4" ht="18" customHeight="1">
      <c r="A299" s="11"/>
      <c r="B299" s="212" t="s">
        <v>395</v>
      </c>
      <c r="C299" s="2">
        <v>3226</v>
      </c>
      <c r="D299" s="144"/>
    </row>
    <row r="300" spans="1:4" ht="18" customHeight="1">
      <c r="A300" s="11"/>
      <c r="B300" s="212" t="s">
        <v>249</v>
      </c>
      <c r="C300" s="2">
        <v>3227</v>
      </c>
      <c r="D300" s="144"/>
    </row>
    <row r="301" spans="1:4" ht="18" customHeight="1">
      <c r="A301" s="11"/>
      <c r="B301" s="212" t="s">
        <v>332</v>
      </c>
      <c r="C301" s="96">
        <v>3230</v>
      </c>
      <c r="D301" s="144">
        <v>1754688.3</v>
      </c>
    </row>
    <row r="302" spans="1:4" ht="18" customHeight="1">
      <c r="A302" s="11"/>
      <c r="B302" s="212" t="s">
        <v>250</v>
      </c>
      <c r="C302" s="2">
        <v>3240</v>
      </c>
      <c r="D302" s="144">
        <v>3677249.36</v>
      </c>
    </row>
    <row r="303" spans="1:4" ht="18" customHeight="1">
      <c r="A303" s="11"/>
      <c r="B303" s="212" t="s">
        <v>251</v>
      </c>
      <c r="C303" s="2">
        <v>3251</v>
      </c>
      <c r="D303" s="144"/>
    </row>
    <row r="304" spans="1:4" ht="18" customHeight="1">
      <c r="A304" s="11"/>
      <c r="B304" s="212" t="s">
        <v>252</v>
      </c>
      <c r="C304" s="2">
        <v>3253</v>
      </c>
      <c r="D304" s="144"/>
    </row>
    <row r="305" spans="1:4" ht="18" customHeight="1">
      <c r="A305" s="11"/>
      <c r="B305" s="212" t="s">
        <v>162</v>
      </c>
      <c r="C305" s="2">
        <v>3280</v>
      </c>
      <c r="D305" s="144"/>
    </row>
    <row r="306" spans="1:4" ht="18" customHeight="1">
      <c r="A306" s="11"/>
      <c r="B306" s="216" t="s">
        <v>230</v>
      </c>
      <c r="C306" s="155">
        <v>3299</v>
      </c>
      <c r="D306" s="144">
        <v>395707.88</v>
      </c>
    </row>
    <row r="307" spans="1:4" ht="18" customHeight="1" thickBot="1">
      <c r="A307" s="11"/>
      <c r="B307" s="212" t="s">
        <v>164</v>
      </c>
      <c r="C307" s="74">
        <v>3200</v>
      </c>
      <c r="D307" s="265">
        <f>SUM(D296:D306)</f>
        <v>6112466.94</v>
      </c>
    </row>
    <row r="308" spans="1:4" ht="18" customHeight="1">
      <c r="A308" s="11"/>
      <c r="B308" s="233" t="s">
        <v>13</v>
      </c>
      <c r="C308" s="73"/>
      <c r="D308" s="264"/>
    </row>
    <row r="309" spans="1:4" ht="18" customHeight="1">
      <c r="A309" s="11"/>
      <c r="B309" s="212" t="s">
        <v>253</v>
      </c>
      <c r="C309" s="2">
        <v>3399</v>
      </c>
      <c r="D309" s="144"/>
    </row>
    <row r="310" spans="1:4" ht="18" customHeight="1" thickBot="1">
      <c r="A310" s="11"/>
      <c r="B310" s="212" t="s">
        <v>181</v>
      </c>
      <c r="C310" s="74">
        <v>3300</v>
      </c>
      <c r="D310" s="265">
        <f>SUM(D309:D309)</f>
        <v>0</v>
      </c>
    </row>
    <row r="311" spans="1:4" ht="18" customHeight="1">
      <c r="A311" s="11"/>
      <c r="B311" s="233" t="s">
        <v>14</v>
      </c>
      <c r="C311" s="73"/>
      <c r="D311" s="264"/>
    </row>
    <row r="312" spans="1:4" ht="18" customHeight="1">
      <c r="A312" s="11"/>
      <c r="B312" s="212" t="s">
        <v>151</v>
      </c>
      <c r="C312" s="2">
        <v>3430</v>
      </c>
      <c r="D312" s="144"/>
    </row>
    <row r="313" spans="1:4" ht="18" customHeight="1">
      <c r="A313" s="11"/>
      <c r="B313" s="212" t="s">
        <v>254</v>
      </c>
      <c r="C313" s="2">
        <v>3440</v>
      </c>
      <c r="D313" s="144"/>
    </row>
    <row r="314" spans="1:5" ht="18" customHeight="1">
      <c r="A314" s="11"/>
      <c r="B314" s="212" t="s">
        <v>188</v>
      </c>
      <c r="C314" s="2">
        <v>3461</v>
      </c>
      <c r="D314" s="309"/>
      <c r="E314" s="274"/>
    </row>
    <row r="315" spans="1:4" ht="18" customHeight="1">
      <c r="A315" s="11"/>
      <c r="B315" s="216" t="s">
        <v>234</v>
      </c>
      <c r="C315" s="155">
        <v>3495</v>
      </c>
      <c r="D315" s="144"/>
    </row>
    <row r="316" spans="1:4" ht="18" customHeight="1" thickBot="1">
      <c r="A316" s="11"/>
      <c r="B316" s="212" t="s">
        <v>199</v>
      </c>
      <c r="C316" s="74">
        <v>3400</v>
      </c>
      <c r="D316" s="265">
        <f>SUM(D312:D315)</f>
        <v>0</v>
      </c>
    </row>
    <row r="317" spans="1:4" ht="18" customHeight="1" thickBot="1">
      <c r="A317" s="11"/>
      <c r="B317" s="218" t="s">
        <v>15</v>
      </c>
      <c r="C317" s="98"/>
      <c r="D317" s="265">
        <f>D294+D307+D310+D316</f>
        <v>6124654.94</v>
      </c>
    </row>
    <row r="318" spans="1:4" ht="18" customHeight="1">
      <c r="A318" s="11"/>
      <c r="B318" s="221" t="s">
        <v>16</v>
      </c>
      <c r="C318" s="99"/>
      <c r="D318" s="264"/>
    </row>
    <row r="319" spans="1:4" ht="18" customHeight="1">
      <c r="A319" s="11"/>
      <c r="B319" s="235" t="s">
        <v>141</v>
      </c>
      <c r="C319" s="155">
        <v>3720</v>
      </c>
      <c r="D319" s="144"/>
    </row>
    <row r="320" spans="1:4" ht="17.25" customHeight="1">
      <c r="A320" s="11"/>
      <c r="B320" s="235" t="s">
        <v>149</v>
      </c>
      <c r="C320" s="155">
        <v>3730</v>
      </c>
      <c r="D320" s="144"/>
    </row>
    <row r="321" spans="1:4" ht="18" customHeight="1">
      <c r="A321" s="11"/>
      <c r="B321" s="235" t="s">
        <v>83</v>
      </c>
      <c r="C321" s="155">
        <v>3740</v>
      </c>
      <c r="D321" s="144"/>
    </row>
    <row r="322" spans="1:4" ht="18" customHeight="1">
      <c r="A322" s="11"/>
      <c r="B322" s="232" t="s">
        <v>17</v>
      </c>
      <c r="C322" s="126"/>
      <c r="D322" s="270"/>
    </row>
    <row r="323" spans="1:4" ht="18" customHeight="1">
      <c r="A323" s="11"/>
      <c r="B323" s="212" t="s">
        <v>235</v>
      </c>
      <c r="C323" s="2">
        <v>3610</v>
      </c>
      <c r="D323" s="144"/>
    </row>
    <row r="324" spans="1:4" ht="18" customHeight="1">
      <c r="A324" s="11"/>
      <c r="B324" s="212" t="s">
        <v>200</v>
      </c>
      <c r="C324" s="2">
        <v>3620</v>
      </c>
      <c r="D324" s="144"/>
    </row>
    <row r="325" spans="1:4" ht="18" customHeight="1">
      <c r="A325" s="11"/>
      <c r="B325" s="212" t="s">
        <v>201</v>
      </c>
      <c r="C325" s="2">
        <v>3630</v>
      </c>
      <c r="D325" s="144"/>
    </row>
    <row r="326" spans="1:4" ht="18" customHeight="1">
      <c r="A326" s="11"/>
      <c r="B326" s="216" t="s">
        <v>255</v>
      </c>
      <c r="C326" s="155">
        <v>3650</v>
      </c>
      <c r="D326" s="144"/>
    </row>
    <row r="327" spans="1:13" ht="18" customHeight="1">
      <c r="A327" s="11"/>
      <c r="B327" s="213" t="s">
        <v>427</v>
      </c>
      <c r="C327" s="26">
        <v>3660</v>
      </c>
      <c r="D327" s="309"/>
      <c r="E327" s="276"/>
      <c r="F327" s="65"/>
      <c r="G327" s="65"/>
      <c r="H327" s="65"/>
      <c r="I327" s="65"/>
      <c r="J327" s="65"/>
      <c r="K327" s="65"/>
      <c r="L327" s="65"/>
      <c r="M327" s="65"/>
    </row>
    <row r="328" spans="1:4" ht="18" customHeight="1">
      <c r="A328" s="11"/>
      <c r="B328" s="216" t="s">
        <v>203</v>
      </c>
      <c r="C328" s="155">
        <v>3670</v>
      </c>
      <c r="D328" s="309"/>
    </row>
    <row r="329" spans="1:4" ht="18" customHeight="1">
      <c r="A329" s="11"/>
      <c r="B329" s="216" t="s">
        <v>204</v>
      </c>
      <c r="C329" s="155">
        <v>3690</v>
      </c>
      <c r="D329" s="309"/>
    </row>
    <row r="330" spans="1:4" ht="18" customHeight="1" thickBot="1">
      <c r="A330" s="11"/>
      <c r="B330" s="212" t="s">
        <v>205</v>
      </c>
      <c r="C330" s="74">
        <v>3600</v>
      </c>
      <c r="D330" s="265">
        <f>SUM(D323:D329)</f>
        <v>0</v>
      </c>
    </row>
    <row r="331" spans="1:4" ht="18" customHeight="1">
      <c r="A331" s="11"/>
      <c r="B331" s="218" t="s">
        <v>18</v>
      </c>
      <c r="C331" s="74"/>
      <c r="D331" s="264">
        <f>SUM(D319:D321)+D330</f>
        <v>0</v>
      </c>
    </row>
    <row r="332" spans="1:4" ht="18" customHeight="1">
      <c r="A332" s="11"/>
      <c r="B332" s="27"/>
      <c r="C332" s="25"/>
      <c r="D332" s="323"/>
    </row>
    <row r="333" spans="1:5" ht="18" customHeight="1">
      <c r="A333" s="11"/>
      <c r="B333" s="1" t="s">
        <v>428</v>
      </c>
      <c r="C333" s="286">
        <v>2800</v>
      </c>
      <c r="D333" s="311"/>
      <c r="E333" s="274"/>
    </row>
    <row r="334" spans="1:4" ht="17.25" customHeight="1">
      <c r="A334" s="11"/>
      <c r="B334" s="221" t="s">
        <v>37</v>
      </c>
      <c r="C334" s="73"/>
      <c r="D334" s="143"/>
    </row>
    <row r="335" spans="1:4" ht="18" customHeight="1" thickBot="1">
      <c r="A335" s="11"/>
      <c r="B335" s="218" t="s">
        <v>237</v>
      </c>
      <c r="C335" s="5"/>
      <c r="D335" s="147">
        <f>(D317+D331+D333)</f>
        <v>6124654.94</v>
      </c>
    </row>
    <row r="336" spans="1:4" ht="16.5" thickTop="1">
      <c r="A336" s="11"/>
      <c r="B336" s="39"/>
      <c r="C336" s="184"/>
      <c r="D336" s="148"/>
    </row>
    <row r="337" spans="1:2" ht="15.75">
      <c r="A337" s="11"/>
      <c r="B337" s="87" t="s">
        <v>115</v>
      </c>
    </row>
    <row r="338" spans="1:3" ht="15.75">
      <c r="A338" s="11"/>
      <c r="B338" s="38"/>
      <c r="C338" s="100"/>
    </row>
    <row r="339" spans="1:3" ht="15.75">
      <c r="A339" s="11"/>
      <c r="B339" s="38"/>
      <c r="C339" s="100"/>
    </row>
    <row r="340" spans="1:2" ht="15.75">
      <c r="A340" s="11" t="s">
        <v>40</v>
      </c>
      <c r="B340" s="40" t="str">
        <f>$B$1</f>
        <v>DISTRICT SCHOOL BOARD OF OKEECHOBEE COUNTY</v>
      </c>
    </row>
    <row r="341" spans="1:2" ht="15.75">
      <c r="A341" s="11"/>
      <c r="B341" s="13" t="s">
        <v>8</v>
      </c>
    </row>
    <row r="342" spans="1:2" ht="18.75" customHeight="1">
      <c r="A342" s="11"/>
      <c r="B342" s="41" t="str">
        <f>$B$43</f>
        <v>For Fiscal Year Ending June 30, 2013</v>
      </c>
    </row>
    <row r="343" ht="18.75" customHeight="1">
      <c r="A343" s="11"/>
    </row>
    <row r="344" spans="1:11" ht="18.75" customHeight="1">
      <c r="A344" s="11"/>
      <c r="B344" s="79" t="s">
        <v>459</v>
      </c>
      <c r="K344" s="67" t="s">
        <v>120</v>
      </c>
    </row>
    <row r="345" spans="1:11" ht="18.75" customHeight="1">
      <c r="A345" s="11"/>
      <c r="B345" s="68"/>
      <c r="C345" s="126" t="s">
        <v>9</v>
      </c>
      <c r="D345" s="308"/>
      <c r="E345" s="126" t="s">
        <v>22</v>
      </c>
      <c r="F345" s="126" t="s">
        <v>23</v>
      </c>
      <c r="G345" s="126" t="s">
        <v>24</v>
      </c>
      <c r="H345" s="126" t="s">
        <v>25</v>
      </c>
      <c r="I345" s="126" t="s">
        <v>26</v>
      </c>
      <c r="J345" s="126" t="s">
        <v>27</v>
      </c>
      <c r="K345" s="126" t="s">
        <v>28</v>
      </c>
    </row>
    <row r="346" spans="1:11" ht="18.75" customHeight="1">
      <c r="A346" s="11"/>
      <c r="B346" s="247" t="s">
        <v>29</v>
      </c>
      <c r="C346" s="2" t="s">
        <v>11</v>
      </c>
      <c r="D346" s="2" t="s">
        <v>21</v>
      </c>
      <c r="E346" s="2">
        <v>100</v>
      </c>
      <c r="F346" s="2">
        <v>200</v>
      </c>
      <c r="G346" s="2">
        <v>300</v>
      </c>
      <c r="H346" s="2">
        <v>400</v>
      </c>
      <c r="I346" s="2">
        <v>500</v>
      </c>
      <c r="J346" s="2">
        <v>600</v>
      </c>
      <c r="K346" s="2">
        <v>700</v>
      </c>
    </row>
    <row r="347" spans="1:11" ht="18.75" customHeight="1">
      <c r="A347" s="11"/>
      <c r="B347" s="245" t="s">
        <v>207</v>
      </c>
      <c r="C347" s="26">
        <v>5000</v>
      </c>
      <c r="D347" s="319">
        <f>SUM(E347:K347)</f>
        <v>2147908.4</v>
      </c>
      <c r="E347" s="85">
        <v>642336.56</v>
      </c>
      <c r="F347" s="85">
        <v>289124.04</v>
      </c>
      <c r="G347" s="85">
        <v>414863.28</v>
      </c>
      <c r="H347" s="85"/>
      <c r="I347" s="85">
        <v>625372.6</v>
      </c>
      <c r="J347" s="85">
        <v>143211.92</v>
      </c>
      <c r="K347" s="85">
        <v>33000</v>
      </c>
    </row>
    <row r="348" spans="1:11" ht="18.75" customHeight="1">
      <c r="A348" s="11"/>
      <c r="B348" s="1" t="s">
        <v>208</v>
      </c>
      <c r="C348" s="2">
        <v>6100</v>
      </c>
      <c r="D348" s="319">
        <f aca="true" t="shared" si="2" ref="D348:D353">SUM(E348:K348)</f>
        <v>904631.0699999998</v>
      </c>
      <c r="E348" s="97">
        <v>603821.07</v>
      </c>
      <c r="F348" s="97">
        <v>235521.21</v>
      </c>
      <c r="G348" s="97">
        <v>28850.32</v>
      </c>
      <c r="H348" s="97"/>
      <c r="I348" s="97">
        <v>31488.47</v>
      </c>
      <c r="J348" s="97">
        <v>1700</v>
      </c>
      <c r="K348" s="97">
        <v>3250</v>
      </c>
    </row>
    <row r="349" spans="1:12" ht="18.75" customHeight="1">
      <c r="A349" s="11"/>
      <c r="B349" s="1" t="s">
        <v>209</v>
      </c>
      <c r="C349" s="2">
        <v>6200</v>
      </c>
      <c r="D349" s="319">
        <f t="shared" si="2"/>
        <v>2287.5</v>
      </c>
      <c r="E349" s="97"/>
      <c r="F349" s="97"/>
      <c r="G349" s="97"/>
      <c r="H349" s="97"/>
      <c r="I349" s="97"/>
      <c r="J349" s="97"/>
      <c r="K349" s="97">
        <v>2287.5</v>
      </c>
      <c r="L349" s="66"/>
    </row>
    <row r="350" spans="1:12" ht="18.75" customHeight="1">
      <c r="A350" s="11"/>
      <c r="B350" s="1" t="s">
        <v>210</v>
      </c>
      <c r="C350" s="2">
        <v>6300</v>
      </c>
      <c r="D350" s="319">
        <f t="shared" si="2"/>
        <v>919914.06</v>
      </c>
      <c r="E350" s="97">
        <v>611855.57</v>
      </c>
      <c r="F350" s="97">
        <v>177643.61</v>
      </c>
      <c r="G350" s="97">
        <v>34246.55</v>
      </c>
      <c r="H350" s="97"/>
      <c r="I350" s="97">
        <v>18061.41</v>
      </c>
      <c r="J350" s="97">
        <v>5296.04</v>
      </c>
      <c r="K350" s="97">
        <v>72810.88</v>
      </c>
      <c r="L350" s="66"/>
    </row>
    <row r="351" spans="1:12" ht="18.75" customHeight="1">
      <c r="A351" s="11"/>
      <c r="B351" s="1" t="s">
        <v>211</v>
      </c>
      <c r="C351" s="2">
        <v>6400</v>
      </c>
      <c r="D351" s="319">
        <f t="shared" si="2"/>
        <v>880706.25</v>
      </c>
      <c r="E351" s="97">
        <v>579826.06</v>
      </c>
      <c r="F351" s="97">
        <v>168277.48</v>
      </c>
      <c r="G351" s="97">
        <v>116932.51</v>
      </c>
      <c r="H351" s="97"/>
      <c r="I351" s="97">
        <v>13800.2</v>
      </c>
      <c r="J351" s="97">
        <v>870</v>
      </c>
      <c r="K351" s="97">
        <v>1000</v>
      </c>
      <c r="L351" s="66"/>
    </row>
    <row r="352" spans="1:12" ht="18.75" customHeight="1">
      <c r="A352" s="11"/>
      <c r="B352" s="1" t="s">
        <v>429</v>
      </c>
      <c r="C352" s="2">
        <v>6500</v>
      </c>
      <c r="D352" s="319">
        <f t="shared" si="2"/>
        <v>139249.02000000002</v>
      </c>
      <c r="E352" s="97">
        <v>98536.3</v>
      </c>
      <c r="F352" s="97">
        <v>34712.72</v>
      </c>
      <c r="G352" s="97">
        <v>1000</v>
      </c>
      <c r="H352" s="97"/>
      <c r="I352" s="97">
        <v>5000</v>
      </c>
      <c r="J352" s="97"/>
      <c r="K352" s="97"/>
      <c r="L352" s="66"/>
    </row>
    <row r="353" spans="1:12" ht="18.75" customHeight="1">
      <c r="A353" s="11"/>
      <c r="B353" s="235" t="s">
        <v>407</v>
      </c>
      <c r="C353" s="2">
        <v>7100</v>
      </c>
      <c r="D353" s="319">
        <f t="shared" si="2"/>
        <v>185230.54</v>
      </c>
      <c r="E353" s="97"/>
      <c r="F353" s="97"/>
      <c r="G353" s="97"/>
      <c r="H353" s="97"/>
      <c r="I353" s="97"/>
      <c r="J353" s="97"/>
      <c r="K353" s="97">
        <v>185230.54</v>
      </c>
      <c r="L353" s="66"/>
    </row>
    <row r="354" spans="1:12" ht="18.75" customHeight="1">
      <c r="A354" s="11"/>
      <c r="B354" s="1" t="s">
        <v>212</v>
      </c>
      <c r="C354" s="2">
        <v>7200</v>
      </c>
      <c r="D354" s="320">
        <f aca="true" t="shared" si="3" ref="D354:D366">SUM(E354:K354)</f>
        <v>10440.83</v>
      </c>
      <c r="E354" s="97"/>
      <c r="F354" s="97"/>
      <c r="G354" s="97"/>
      <c r="H354" s="97"/>
      <c r="I354" s="97"/>
      <c r="J354" s="97"/>
      <c r="K354" s="97">
        <v>10440.83</v>
      </c>
      <c r="L354" s="66"/>
    </row>
    <row r="355" spans="1:12" ht="18.75" customHeight="1">
      <c r="A355" s="11"/>
      <c r="B355" s="1" t="s">
        <v>213</v>
      </c>
      <c r="C355" s="2">
        <v>7300</v>
      </c>
      <c r="D355" s="320">
        <f t="shared" si="3"/>
        <v>4900</v>
      </c>
      <c r="E355" s="97"/>
      <c r="F355" s="97"/>
      <c r="G355" s="97">
        <v>4900</v>
      </c>
      <c r="H355" s="97"/>
      <c r="I355" s="97"/>
      <c r="J355" s="97"/>
      <c r="K355" s="97"/>
      <c r="L355" s="66"/>
    </row>
    <row r="356" spans="1:12" ht="18.75" customHeight="1">
      <c r="A356" s="11"/>
      <c r="B356" s="1" t="s">
        <v>214</v>
      </c>
      <c r="C356" s="2">
        <v>7400</v>
      </c>
      <c r="D356" s="320">
        <f t="shared" si="3"/>
        <v>0</v>
      </c>
      <c r="E356" s="97"/>
      <c r="F356" s="97"/>
      <c r="G356" s="97"/>
      <c r="H356" s="97"/>
      <c r="I356" s="97"/>
      <c r="J356" s="97"/>
      <c r="K356" s="97"/>
      <c r="L356" s="66"/>
    </row>
    <row r="357" spans="1:12" ht="18.75" customHeight="1">
      <c r="A357" s="11"/>
      <c r="B357" s="1" t="s">
        <v>215</v>
      </c>
      <c r="C357" s="2">
        <v>7500</v>
      </c>
      <c r="D357" s="320">
        <f t="shared" si="3"/>
        <v>0</v>
      </c>
      <c r="E357" s="97"/>
      <c r="F357" s="97"/>
      <c r="G357" s="97"/>
      <c r="H357" s="97"/>
      <c r="I357" s="97"/>
      <c r="J357" s="97"/>
      <c r="K357" s="97"/>
      <c r="L357" s="66"/>
    </row>
    <row r="358" spans="1:12" ht="18.75" customHeight="1">
      <c r="A358" s="11"/>
      <c r="B358" s="1" t="s">
        <v>256</v>
      </c>
      <c r="C358" s="2">
        <v>7600</v>
      </c>
      <c r="D358" s="320">
        <f t="shared" si="3"/>
        <v>0</v>
      </c>
      <c r="E358" s="97"/>
      <c r="F358" s="97"/>
      <c r="G358" s="97"/>
      <c r="H358" s="97"/>
      <c r="I358" s="97"/>
      <c r="J358" s="97"/>
      <c r="K358" s="97"/>
      <c r="L358" s="66"/>
    </row>
    <row r="359" spans="1:12" ht="18.75" customHeight="1">
      <c r="A359" s="11"/>
      <c r="B359" s="1" t="s">
        <v>216</v>
      </c>
      <c r="C359" s="2">
        <v>7700</v>
      </c>
      <c r="D359" s="320">
        <f t="shared" si="3"/>
        <v>0</v>
      </c>
      <c r="E359" s="97"/>
      <c r="F359" s="97"/>
      <c r="G359" s="97"/>
      <c r="H359" s="97"/>
      <c r="I359" s="97"/>
      <c r="J359" s="97"/>
      <c r="K359" s="97"/>
      <c r="L359" s="66"/>
    </row>
    <row r="360" spans="1:12" ht="18.75" customHeight="1">
      <c r="A360" s="11"/>
      <c r="B360" s="1" t="s">
        <v>217</v>
      </c>
      <c r="C360" s="2">
        <v>7800</v>
      </c>
      <c r="D360" s="320">
        <f t="shared" si="3"/>
        <v>150459.74</v>
      </c>
      <c r="E360" s="97">
        <v>101396</v>
      </c>
      <c r="F360" s="97">
        <v>43254</v>
      </c>
      <c r="G360" s="97">
        <v>5809.74</v>
      </c>
      <c r="H360" s="97"/>
      <c r="I360" s="97"/>
      <c r="J360" s="97"/>
      <c r="K360" s="97"/>
      <c r="L360" s="66"/>
    </row>
    <row r="361" spans="1:12" ht="18.75" customHeight="1">
      <c r="A361" s="11"/>
      <c r="B361" s="1" t="s">
        <v>218</v>
      </c>
      <c r="C361" s="2">
        <v>7900</v>
      </c>
      <c r="D361" s="320">
        <f t="shared" si="3"/>
        <v>600</v>
      </c>
      <c r="E361" s="97"/>
      <c r="F361" s="97"/>
      <c r="G361" s="97">
        <v>600</v>
      </c>
      <c r="H361" s="97"/>
      <c r="I361" s="97"/>
      <c r="J361" s="97"/>
      <c r="K361" s="97"/>
      <c r="L361" s="66"/>
    </row>
    <row r="362" spans="1:12" ht="18.75" customHeight="1">
      <c r="A362" s="11"/>
      <c r="B362" s="1" t="s">
        <v>219</v>
      </c>
      <c r="C362" s="2">
        <v>8100</v>
      </c>
      <c r="D362" s="320">
        <f t="shared" si="3"/>
        <v>0</v>
      </c>
      <c r="E362" s="97"/>
      <c r="F362" s="97"/>
      <c r="G362" s="97"/>
      <c r="H362" s="97"/>
      <c r="I362" s="97"/>
      <c r="J362" s="97"/>
      <c r="K362" s="97"/>
      <c r="L362" s="66"/>
    </row>
    <row r="363" spans="1:12" ht="18.75" customHeight="1">
      <c r="A363" s="11"/>
      <c r="B363" s="1" t="s">
        <v>220</v>
      </c>
      <c r="C363" s="2">
        <v>8200</v>
      </c>
      <c r="D363" s="320">
        <f t="shared" si="3"/>
        <v>0</v>
      </c>
      <c r="E363" s="97"/>
      <c r="F363" s="97"/>
      <c r="G363" s="97"/>
      <c r="H363" s="97"/>
      <c r="I363" s="97"/>
      <c r="J363" s="97"/>
      <c r="K363" s="97"/>
      <c r="L363" s="66"/>
    </row>
    <row r="364" spans="1:12" ht="18.75" customHeight="1">
      <c r="A364" s="11"/>
      <c r="B364" s="1" t="s">
        <v>221</v>
      </c>
      <c r="C364" s="2">
        <v>9100</v>
      </c>
      <c r="D364" s="320">
        <f t="shared" si="3"/>
        <v>0</v>
      </c>
      <c r="E364" s="97"/>
      <c r="F364" s="97"/>
      <c r="G364" s="97"/>
      <c r="H364" s="97"/>
      <c r="I364" s="97"/>
      <c r="J364" s="97"/>
      <c r="K364" s="97"/>
      <c r="L364" s="66"/>
    </row>
    <row r="365" spans="1:12" ht="18.75" customHeight="1">
      <c r="A365" s="11"/>
      <c r="B365" s="1" t="s">
        <v>46</v>
      </c>
      <c r="C365" s="2">
        <v>9200</v>
      </c>
      <c r="D365" s="320">
        <f t="shared" si="3"/>
        <v>0</v>
      </c>
      <c r="E365" s="282"/>
      <c r="F365" s="282"/>
      <c r="G365" s="282"/>
      <c r="H365" s="282"/>
      <c r="I365" s="282"/>
      <c r="J365" s="282"/>
      <c r="K365" s="97"/>
      <c r="L365" s="66"/>
    </row>
    <row r="366" spans="1:13" ht="18.75" customHeight="1">
      <c r="A366" s="11"/>
      <c r="B366" s="1" t="s">
        <v>270</v>
      </c>
      <c r="C366" s="2">
        <v>9300</v>
      </c>
      <c r="D366" s="320">
        <f t="shared" si="3"/>
        <v>778327.53</v>
      </c>
      <c r="E366" s="282"/>
      <c r="F366" s="282"/>
      <c r="G366" s="282"/>
      <c r="H366" s="282"/>
      <c r="I366" s="282"/>
      <c r="J366" s="97">
        <v>778327.53</v>
      </c>
      <c r="K366" s="282"/>
      <c r="L366" s="392"/>
      <c r="M366" s="392"/>
    </row>
    <row r="367" spans="1:12" ht="18.75" customHeight="1" thickBot="1">
      <c r="A367" s="11"/>
      <c r="B367" s="218" t="s">
        <v>30</v>
      </c>
      <c r="C367" s="5"/>
      <c r="D367" s="321">
        <f>SUM(E367:K367)</f>
        <v>6124654.9399999995</v>
      </c>
      <c r="E367" s="49">
        <f>SUM(E347:E366)</f>
        <v>2637771.5599999996</v>
      </c>
      <c r="F367" s="49">
        <f aca="true" t="shared" si="4" ref="F367:K367">SUM(F347:F366)</f>
        <v>948533.0599999999</v>
      </c>
      <c r="G367" s="49">
        <f t="shared" si="4"/>
        <v>607202.4</v>
      </c>
      <c r="H367" s="49">
        <f t="shared" si="4"/>
        <v>0</v>
      </c>
      <c r="I367" s="49">
        <f t="shared" si="4"/>
        <v>693722.6799999999</v>
      </c>
      <c r="J367" s="49">
        <f t="shared" si="4"/>
        <v>929405.49</v>
      </c>
      <c r="K367" s="49">
        <f t="shared" si="4"/>
        <v>308019.75000000006</v>
      </c>
      <c r="L367" s="66"/>
    </row>
    <row r="368" spans="1:12" ht="15" customHeight="1">
      <c r="A368" s="11"/>
      <c r="B368" s="234" t="s">
        <v>31</v>
      </c>
      <c r="C368" s="69"/>
      <c r="D368" s="338"/>
      <c r="E368" s="8"/>
      <c r="F368" s="8"/>
      <c r="G368" s="8"/>
      <c r="H368" s="8"/>
      <c r="I368" s="8"/>
      <c r="J368" s="8"/>
      <c r="K368" s="8"/>
      <c r="L368" s="66"/>
    </row>
    <row r="369" spans="1:11" ht="15" customHeight="1">
      <c r="A369" s="11"/>
      <c r="B369" s="233" t="s">
        <v>51</v>
      </c>
      <c r="C369" s="73"/>
      <c r="D369" s="143"/>
      <c r="E369" s="59"/>
      <c r="F369" s="59"/>
      <c r="G369" s="59"/>
      <c r="H369" s="59"/>
      <c r="I369" s="59"/>
      <c r="J369" s="59"/>
      <c r="K369" s="8"/>
    </row>
    <row r="370" spans="1:11" ht="16.5" customHeight="1">
      <c r="A370" s="11"/>
      <c r="B370" s="212" t="s">
        <v>243</v>
      </c>
      <c r="C370" s="2">
        <v>910</v>
      </c>
      <c r="D370" s="144"/>
      <c r="E370" s="59"/>
      <c r="F370" s="59"/>
      <c r="G370" s="59"/>
      <c r="H370" s="59"/>
      <c r="I370" s="59"/>
      <c r="J370" s="59"/>
      <c r="K370" s="8"/>
    </row>
    <row r="371" spans="1:11" ht="18.75" customHeight="1">
      <c r="A371" s="11"/>
      <c r="B371" s="212" t="s">
        <v>222</v>
      </c>
      <c r="C371" s="2">
        <v>920</v>
      </c>
      <c r="D371" s="144"/>
      <c r="E371" s="59"/>
      <c r="F371" s="59"/>
      <c r="G371" s="59"/>
      <c r="H371" s="59"/>
      <c r="I371" s="59"/>
      <c r="J371" s="59"/>
      <c r="K371" s="8"/>
    </row>
    <row r="372" spans="1:11" ht="18.75" customHeight="1">
      <c r="A372" s="11"/>
      <c r="B372" s="212" t="s">
        <v>223</v>
      </c>
      <c r="C372" s="2">
        <v>930</v>
      </c>
      <c r="D372" s="144"/>
      <c r="E372" s="59"/>
      <c r="F372" s="59"/>
      <c r="G372" s="59"/>
      <c r="H372" s="59"/>
      <c r="I372" s="59"/>
      <c r="J372" s="59"/>
      <c r="K372" s="8"/>
    </row>
    <row r="373" spans="1:11" ht="18.75" customHeight="1">
      <c r="A373" s="11"/>
      <c r="B373" s="216" t="s">
        <v>255</v>
      </c>
      <c r="C373" s="155">
        <v>950</v>
      </c>
      <c r="D373" s="144"/>
      <c r="E373" s="59"/>
      <c r="F373" s="59"/>
      <c r="G373" s="59"/>
      <c r="H373" s="59"/>
      <c r="I373" s="59"/>
      <c r="J373" s="59"/>
      <c r="K373" s="8"/>
    </row>
    <row r="374" spans="1:5" ht="19.5" customHeight="1">
      <c r="A374" s="11"/>
      <c r="B374" s="210" t="s">
        <v>430</v>
      </c>
      <c r="C374" s="44">
        <v>960</v>
      </c>
      <c r="D374" s="309"/>
      <c r="E374" s="274"/>
    </row>
    <row r="375" spans="1:11" ht="18.75" customHeight="1">
      <c r="A375" s="11"/>
      <c r="B375" s="216" t="s">
        <v>225</v>
      </c>
      <c r="C375" s="155">
        <v>970</v>
      </c>
      <c r="D375" s="309"/>
      <c r="E375" s="59"/>
      <c r="F375" s="59"/>
      <c r="G375" s="59"/>
      <c r="H375" s="59"/>
      <c r="I375" s="59"/>
      <c r="J375" s="59"/>
      <c r="K375" s="8"/>
    </row>
    <row r="376" spans="1:11" ht="18.75" customHeight="1">
      <c r="A376" s="11"/>
      <c r="B376" s="216" t="s">
        <v>226</v>
      </c>
      <c r="C376" s="155">
        <v>990</v>
      </c>
      <c r="D376" s="309"/>
      <c r="E376" s="59"/>
      <c r="F376" s="59"/>
      <c r="G376" s="59"/>
      <c r="H376" s="59"/>
      <c r="I376" s="59"/>
      <c r="J376" s="59"/>
      <c r="K376" s="8"/>
    </row>
    <row r="377" spans="1:11" ht="18.75" customHeight="1" thickBot="1">
      <c r="A377" s="11"/>
      <c r="B377" s="217" t="s">
        <v>227</v>
      </c>
      <c r="C377" s="138">
        <v>9700</v>
      </c>
      <c r="D377" s="328">
        <f>SUM(D370:D376)</f>
        <v>0</v>
      </c>
      <c r="E377" s="8"/>
      <c r="F377" s="8"/>
      <c r="G377" s="8"/>
      <c r="H377" s="8"/>
      <c r="I377" s="8"/>
      <c r="J377" s="8"/>
      <c r="K377" s="8"/>
    </row>
    <row r="378" spans="1:11" ht="18.75" customHeight="1">
      <c r="A378" s="11"/>
      <c r="B378" s="222" t="s">
        <v>33</v>
      </c>
      <c r="C378" s="81"/>
      <c r="D378" s="339">
        <f>(D377)</f>
        <v>0</v>
      </c>
      <c r="E378" s="59"/>
      <c r="F378" s="8"/>
      <c r="G378" s="59"/>
      <c r="H378" s="59"/>
      <c r="I378" s="59"/>
      <c r="J378" s="59"/>
      <c r="K378" s="8"/>
    </row>
    <row r="379" spans="1:11" ht="9.75" customHeight="1">
      <c r="A379" s="11"/>
      <c r="B379" s="243"/>
      <c r="C379" s="287"/>
      <c r="D379" s="323"/>
      <c r="E379" s="59"/>
      <c r="F379" s="8"/>
      <c r="G379" s="59"/>
      <c r="H379" s="59"/>
      <c r="I379" s="59"/>
      <c r="J379" s="59"/>
      <c r="K379" s="8"/>
    </row>
    <row r="380" spans="1:11" ht="18.75" customHeight="1">
      <c r="A380" s="11"/>
      <c r="B380" s="1" t="s">
        <v>422</v>
      </c>
      <c r="C380" s="286">
        <v>2710</v>
      </c>
      <c r="D380" s="311"/>
      <c r="E380" s="59"/>
      <c r="F380" s="8"/>
      <c r="G380" s="59"/>
      <c r="H380" s="59"/>
      <c r="I380" s="59"/>
      <c r="J380" s="59"/>
      <c r="K380" s="8"/>
    </row>
    <row r="381" spans="1:11" ht="18.75" customHeight="1">
      <c r="A381" s="11"/>
      <c r="B381" s="1" t="s">
        <v>423</v>
      </c>
      <c r="C381" s="2">
        <v>2720</v>
      </c>
      <c r="D381" s="311"/>
      <c r="E381" s="59"/>
      <c r="F381" s="8"/>
      <c r="G381" s="59"/>
      <c r="H381" s="59"/>
      <c r="I381" s="59"/>
      <c r="J381" s="59"/>
      <c r="K381" s="8"/>
    </row>
    <row r="382" spans="1:11" ht="18.75" customHeight="1">
      <c r="A382" s="11"/>
      <c r="B382" s="1" t="s">
        <v>424</v>
      </c>
      <c r="C382" s="2">
        <v>2730</v>
      </c>
      <c r="D382" s="309"/>
      <c r="E382" s="59"/>
      <c r="F382" s="8"/>
      <c r="G382" s="59"/>
      <c r="H382" s="59"/>
      <c r="I382" s="59"/>
      <c r="J382" s="59"/>
      <c r="K382" s="8"/>
    </row>
    <row r="383" spans="1:11" ht="18.75" customHeight="1">
      <c r="A383" s="11"/>
      <c r="B383" s="1" t="s">
        <v>425</v>
      </c>
      <c r="C383" s="2">
        <v>2740</v>
      </c>
      <c r="D383" s="309"/>
      <c r="E383" s="59"/>
      <c r="F383" s="8"/>
      <c r="G383" s="59"/>
      <c r="H383" s="59"/>
      <c r="I383" s="59"/>
      <c r="J383" s="59"/>
      <c r="K383" s="8"/>
    </row>
    <row r="384" spans="1:11" ht="18.75" customHeight="1">
      <c r="A384" s="11"/>
      <c r="B384" s="1" t="s">
        <v>426</v>
      </c>
      <c r="C384" s="2">
        <v>2750</v>
      </c>
      <c r="D384" s="309"/>
      <c r="E384" s="59"/>
      <c r="F384" s="8"/>
      <c r="G384" s="59"/>
      <c r="H384" s="59"/>
      <c r="I384" s="59"/>
      <c r="J384" s="59"/>
      <c r="K384" s="8"/>
    </row>
    <row r="385" spans="1:11" ht="18.75" customHeight="1" thickBot="1">
      <c r="A385" s="11"/>
      <c r="B385" s="222" t="s">
        <v>362</v>
      </c>
      <c r="C385" s="26">
        <v>2700</v>
      </c>
      <c r="D385" s="321">
        <f>SUM(D380:D384)</f>
        <v>0</v>
      </c>
      <c r="E385" s="59"/>
      <c r="F385" s="8"/>
      <c r="G385" s="59"/>
      <c r="H385" s="59"/>
      <c r="I385" s="59"/>
      <c r="J385" s="59"/>
      <c r="K385" s="8"/>
    </row>
    <row r="386" spans="1:11" ht="18.75" customHeight="1">
      <c r="A386" s="11"/>
      <c r="B386" s="220" t="s">
        <v>86</v>
      </c>
      <c r="C386" s="89"/>
      <c r="D386" s="57"/>
      <c r="E386" s="59"/>
      <c r="F386" s="8"/>
      <c r="G386" s="59"/>
      <c r="H386" s="59"/>
      <c r="I386" s="59"/>
      <c r="J386" s="59"/>
      <c r="K386" s="8"/>
    </row>
    <row r="387" spans="1:11" ht="18.75" customHeight="1" thickBot="1">
      <c r="A387" s="11"/>
      <c r="B387" s="219" t="s">
        <v>245</v>
      </c>
      <c r="C387" s="94"/>
      <c r="D387" s="332">
        <f>D367+D378+D385</f>
        <v>6124654.9399999995</v>
      </c>
      <c r="E387" s="59"/>
      <c r="F387" s="8"/>
      <c r="G387" s="59"/>
      <c r="H387" s="59"/>
      <c r="I387" s="59"/>
      <c r="J387" s="59"/>
      <c r="K387" s="8"/>
    </row>
    <row r="388" ht="16.5" thickTop="1">
      <c r="A388" s="11"/>
    </row>
    <row r="389" spans="1:6" ht="15.75">
      <c r="A389" s="11"/>
      <c r="B389" s="10" t="s">
        <v>34</v>
      </c>
      <c r="F389" s="102"/>
    </row>
    <row r="390" spans="1:6" ht="15.75">
      <c r="A390" s="11"/>
      <c r="F390" s="102"/>
    </row>
    <row r="391" spans="1:6" ht="15.75">
      <c r="A391" s="11"/>
      <c r="F391" s="102"/>
    </row>
    <row r="392" spans="1:4" ht="15.75">
      <c r="A392" s="11" t="s">
        <v>397</v>
      </c>
      <c r="B392" s="40" t="str">
        <f>$B$1</f>
        <v>DISTRICT SCHOOL BOARD OF OKEECHOBEE COUNTY</v>
      </c>
      <c r="C392" s="8"/>
      <c r="D392" s="291"/>
    </row>
    <row r="393" spans="1:4" ht="15.75">
      <c r="A393" s="11"/>
      <c r="B393" s="13" t="s">
        <v>8</v>
      </c>
      <c r="C393" s="8"/>
      <c r="D393" s="291"/>
    </row>
    <row r="394" spans="1:4" ht="15.75">
      <c r="A394" s="11"/>
      <c r="B394" s="41" t="str">
        <f>$B$43</f>
        <v>For Fiscal Year Ending June 30, 2013</v>
      </c>
      <c r="C394" s="8"/>
      <c r="D394" s="291"/>
    </row>
    <row r="395" spans="1:4" ht="13.5" customHeight="1">
      <c r="A395" s="11"/>
      <c r="B395" s="8"/>
      <c r="C395" s="8"/>
      <c r="D395" s="291"/>
    </row>
    <row r="396" spans="1:4" ht="13.5" customHeight="1">
      <c r="A396" s="11"/>
      <c r="B396" s="41" t="s">
        <v>343</v>
      </c>
      <c r="C396" s="8"/>
      <c r="D396" s="291"/>
    </row>
    <row r="397" spans="1:11" ht="13.5" customHeight="1">
      <c r="A397" s="11"/>
      <c r="B397" s="40" t="s">
        <v>345</v>
      </c>
      <c r="C397" s="8"/>
      <c r="D397" s="67" t="s">
        <v>398</v>
      </c>
      <c r="E397" s="271"/>
      <c r="K397" s="67"/>
    </row>
    <row r="398" spans="1:4" ht="18" customHeight="1">
      <c r="A398" s="11"/>
      <c r="B398" s="248"/>
      <c r="C398" s="126" t="s">
        <v>9</v>
      </c>
      <c r="D398" s="133"/>
    </row>
    <row r="399" spans="1:4" ht="13.5" customHeight="1">
      <c r="A399" s="11"/>
      <c r="B399" s="247" t="s">
        <v>10</v>
      </c>
      <c r="C399" s="2" t="s">
        <v>11</v>
      </c>
      <c r="D399" s="337"/>
    </row>
    <row r="400" spans="1:4" ht="18" customHeight="1">
      <c r="A400" s="11"/>
      <c r="B400" s="232" t="s">
        <v>36</v>
      </c>
      <c r="C400" s="46"/>
      <c r="D400" s="340"/>
    </row>
    <row r="401" spans="1:4" ht="18" customHeight="1">
      <c r="A401" s="11"/>
      <c r="B401" s="212" t="s">
        <v>158</v>
      </c>
      <c r="C401" s="47">
        <v>3199</v>
      </c>
      <c r="D401" s="311"/>
    </row>
    <row r="402" spans="1:4" ht="18" customHeight="1" thickBot="1">
      <c r="A402" s="11"/>
      <c r="B402" s="212" t="s">
        <v>159</v>
      </c>
      <c r="C402" s="74">
        <v>3100</v>
      </c>
      <c r="D402" s="265">
        <f>SUM(D401:D401)</f>
        <v>0</v>
      </c>
    </row>
    <row r="403" spans="1:4" ht="18" customHeight="1">
      <c r="A403" s="11"/>
      <c r="B403" s="232" t="s">
        <v>146</v>
      </c>
      <c r="C403" s="46"/>
      <c r="D403" s="310"/>
    </row>
    <row r="404" spans="1:4" ht="18" customHeight="1">
      <c r="A404" s="11"/>
      <c r="B404" s="212" t="s">
        <v>332</v>
      </c>
      <c r="C404" s="47">
        <v>3230</v>
      </c>
      <c r="D404" s="311"/>
    </row>
    <row r="405" spans="1:4" ht="18" customHeight="1">
      <c r="A405" s="11"/>
      <c r="B405" s="212" t="s">
        <v>250</v>
      </c>
      <c r="C405" s="2">
        <v>3240</v>
      </c>
      <c r="D405" s="144"/>
    </row>
    <row r="406" spans="1:4" ht="18" customHeight="1">
      <c r="A406" s="11"/>
      <c r="B406" s="216" t="s">
        <v>230</v>
      </c>
      <c r="C406" s="155">
        <v>3299</v>
      </c>
      <c r="D406" s="144"/>
    </row>
    <row r="407" spans="1:4" ht="18" customHeight="1" thickBot="1">
      <c r="A407" s="11"/>
      <c r="B407" s="212" t="s">
        <v>164</v>
      </c>
      <c r="C407" s="74">
        <v>3200</v>
      </c>
      <c r="D407" s="265">
        <f>SUM(D404:D406)</f>
        <v>0</v>
      </c>
    </row>
    <row r="408" spans="1:4" ht="18" customHeight="1">
      <c r="A408" s="11"/>
      <c r="B408" s="233" t="s">
        <v>13</v>
      </c>
      <c r="C408" s="73"/>
      <c r="D408" s="264"/>
    </row>
    <row r="409" spans="1:4" ht="18" customHeight="1">
      <c r="A409" s="11"/>
      <c r="B409" s="212" t="s">
        <v>253</v>
      </c>
      <c r="C409" s="2">
        <v>3399</v>
      </c>
      <c r="D409" s="144"/>
    </row>
    <row r="410" spans="1:4" ht="18" customHeight="1" thickBot="1">
      <c r="A410" s="11"/>
      <c r="B410" s="212" t="s">
        <v>181</v>
      </c>
      <c r="C410" s="74">
        <v>3300</v>
      </c>
      <c r="D410" s="265">
        <f>SUM(D409:D409)</f>
        <v>0</v>
      </c>
    </row>
    <row r="411" spans="1:4" ht="18" customHeight="1">
      <c r="A411" s="11"/>
      <c r="B411" s="233" t="s">
        <v>14</v>
      </c>
      <c r="C411" s="73"/>
      <c r="D411" s="264"/>
    </row>
    <row r="412" spans="1:4" ht="18" customHeight="1">
      <c r="A412" s="11"/>
      <c r="B412" s="212" t="s">
        <v>151</v>
      </c>
      <c r="C412" s="2">
        <v>3430</v>
      </c>
      <c r="D412" s="144"/>
    </row>
    <row r="413" spans="1:4" ht="18" customHeight="1">
      <c r="A413" s="11"/>
      <c r="B413" s="212" t="s">
        <v>254</v>
      </c>
      <c r="C413" s="2">
        <v>3440</v>
      </c>
      <c r="D413" s="144"/>
    </row>
    <row r="414" spans="1:4" ht="18" customHeight="1">
      <c r="A414" s="11"/>
      <c r="B414" s="216" t="s">
        <v>234</v>
      </c>
      <c r="C414" s="155">
        <v>3495</v>
      </c>
      <c r="D414" s="144"/>
    </row>
    <row r="415" spans="1:4" ht="18" customHeight="1" thickBot="1">
      <c r="A415" s="11"/>
      <c r="B415" s="212" t="s">
        <v>199</v>
      </c>
      <c r="C415" s="74">
        <v>3400</v>
      </c>
      <c r="D415" s="265">
        <f>SUM(D412:D414)</f>
        <v>0</v>
      </c>
    </row>
    <row r="416" spans="1:4" ht="18" customHeight="1" thickBot="1">
      <c r="A416" s="11"/>
      <c r="B416" s="218" t="s">
        <v>15</v>
      </c>
      <c r="C416" s="98"/>
      <c r="D416" s="265">
        <f>D402+D407+D415+D410</f>
        <v>0</v>
      </c>
    </row>
    <row r="417" spans="1:4" ht="18" customHeight="1">
      <c r="A417" s="11"/>
      <c r="B417" s="221" t="s">
        <v>16</v>
      </c>
      <c r="C417" s="99"/>
      <c r="D417" s="264"/>
    </row>
    <row r="418" spans="1:4" ht="18" customHeight="1">
      <c r="A418" s="11"/>
      <c r="B418" s="235" t="s">
        <v>149</v>
      </c>
      <c r="C418" s="155">
        <v>3730</v>
      </c>
      <c r="D418" s="144"/>
    </row>
    <row r="419" spans="1:4" ht="18" customHeight="1">
      <c r="A419" s="11"/>
      <c r="B419" s="235" t="s">
        <v>83</v>
      </c>
      <c r="C419" s="155">
        <v>3740</v>
      </c>
      <c r="D419" s="144"/>
    </row>
    <row r="420" spans="1:4" ht="18" customHeight="1">
      <c r="A420" s="11"/>
      <c r="B420" s="232" t="s">
        <v>17</v>
      </c>
      <c r="C420" s="126"/>
      <c r="D420" s="270"/>
    </row>
    <row r="421" spans="1:4" ht="18" customHeight="1">
      <c r="A421" s="11"/>
      <c r="B421" s="212" t="s">
        <v>235</v>
      </c>
      <c r="C421" s="2">
        <v>3610</v>
      </c>
      <c r="D421" s="144"/>
    </row>
    <row r="422" spans="1:4" ht="18" customHeight="1">
      <c r="A422" s="11"/>
      <c r="B422" s="212" t="s">
        <v>200</v>
      </c>
      <c r="C422" s="2">
        <v>3620</v>
      </c>
      <c r="D422" s="144"/>
    </row>
    <row r="423" spans="1:4" ht="18" customHeight="1">
      <c r="A423" s="11"/>
      <c r="B423" s="212" t="s">
        <v>201</v>
      </c>
      <c r="C423" s="2">
        <v>3630</v>
      </c>
      <c r="D423" s="144"/>
    </row>
    <row r="424" spans="1:4" ht="18" customHeight="1">
      <c r="A424" s="11"/>
      <c r="B424" s="216" t="s">
        <v>255</v>
      </c>
      <c r="C424" s="155">
        <v>3650</v>
      </c>
      <c r="D424" s="144"/>
    </row>
    <row r="425" spans="1:13" ht="18" customHeight="1">
      <c r="A425" s="11"/>
      <c r="B425" s="213" t="s">
        <v>421</v>
      </c>
      <c r="C425" s="26">
        <v>3660</v>
      </c>
      <c r="D425" s="309"/>
      <c r="E425" s="276"/>
      <c r="F425" s="65"/>
      <c r="G425" s="65"/>
      <c r="H425" s="65"/>
      <c r="I425" s="65"/>
      <c r="J425" s="65"/>
      <c r="K425" s="65"/>
      <c r="L425" s="65"/>
      <c r="M425" s="65"/>
    </row>
    <row r="426" spans="1:4" ht="18" customHeight="1">
      <c r="A426" s="11"/>
      <c r="B426" s="216" t="s">
        <v>203</v>
      </c>
      <c r="C426" s="155">
        <v>3670</v>
      </c>
      <c r="D426" s="309"/>
    </row>
    <row r="427" spans="1:4" ht="18" customHeight="1">
      <c r="A427" s="11"/>
      <c r="B427" s="216" t="s">
        <v>204</v>
      </c>
      <c r="C427" s="155">
        <v>3690</v>
      </c>
      <c r="D427" s="309"/>
    </row>
    <row r="428" spans="1:4" ht="18" customHeight="1" thickBot="1">
      <c r="A428" s="11"/>
      <c r="B428" s="212" t="s">
        <v>205</v>
      </c>
      <c r="C428" s="74">
        <v>3600</v>
      </c>
      <c r="D428" s="265">
        <f>SUM(D421:D427)</f>
        <v>0</v>
      </c>
    </row>
    <row r="429" spans="1:4" ht="18" customHeight="1">
      <c r="A429" s="11"/>
      <c r="B429" s="218" t="s">
        <v>18</v>
      </c>
      <c r="C429" s="74"/>
      <c r="D429" s="264">
        <f>SUM(D418:D419)+D428</f>
        <v>0</v>
      </c>
    </row>
    <row r="430" spans="1:5" ht="15.75">
      <c r="A430" s="11"/>
      <c r="B430" s="1" t="s">
        <v>431</v>
      </c>
      <c r="C430" s="2">
        <v>2800</v>
      </c>
      <c r="D430" s="309"/>
      <c r="E430" s="274"/>
    </row>
    <row r="431" spans="1:4" ht="15.75">
      <c r="A431" s="11"/>
      <c r="B431" s="221" t="s">
        <v>37</v>
      </c>
      <c r="C431" s="73"/>
      <c r="D431" s="143"/>
    </row>
    <row r="432" spans="1:4" ht="16.5" thickBot="1">
      <c r="A432" s="11"/>
      <c r="B432" s="218" t="s">
        <v>237</v>
      </c>
      <c r="C432" s="5"/>
      <c r="D432" s="147">
        <f>(D416+D429+D430)</f>
        <v>0</v>
      </c>
    </row>
    <row r="433" ht="16.5" thickTop="1">
      <c r="A433" s="11"/>
    </row>
    <row r="434" spans="1:6" ht="15.75">
      <c r="A434" s="11"/>
      <c r="B434" s="10" t="s">
        <v>34</v>
      </c>
      <c r="F434" s="102"/>
    </row>
    <row r="435" spans="1:6" ht="15.75">
      <c r="A435" s="11"/>
      <c r="F435" s="102"/>
    </row>
    <row r="436" spans="1:6" ht="15.75">
      <c r="A436" s="11"/>
      <c r="F436" s="102"/>
    </row>
    <row r="437" spans="1:4" ht="15.75">
      <c r="A437" s="11" t="s">
        <v>399</v>
      </c>
      <c r="B437" s="40" t="str">
        <f>$B$1</f>
        <v>DISTRICT SCHOOL BOARD OF OKEECHOBEE COUNTY</v>
      </c>
      <c r="C437" s="8"/>
      <c r="D437" s="291"/>
    </row>
    <row r="438" spans="1:4" ht="15.75">
      <c r="A438" s="11"/>
      <c r="B438" s="13" t="s">
        <v>8</v>
      </c>
      <c r="C438" s="8"/>
      <c r="D438" s="291"/>
    </row>
    <row r="439" spans="1:4" ht="15.75">
      <c r="A439" s="11"/>
      <c r="B439" s="41" t="str">
        <f>$B$43</f>
        <v>For Fiscal Year Ending June 30, 2013</v>
      </c>
      <c r="C439" s="8"/>
      <c r="D439" s="291"/>
    </row>
    <row r="440" spans="1:4" ht="13.5" customHeight="1">
      <c r="A440" s="11"/>
      <c r="B440" s="8"/>
      <c r="C440" s="8"/>
      <c r="D440" s="291"/>
    </row>
    <row r="441" spans="1:11" ht="13.5" customHeight="1">
      <c r="A441" s="11"/>
      <c r="B441" s="40" t="s">
        <v>344</v>
      </c>
      <c r="C441" s="8"/>
      <c r="K441" s="67" t="s">
        <v>400</v>
      </c>
    </row>
    <row r="442" spans="1:11" ht="18.75" customHeight="1">
      <c r="A442" s="11"/>
      <c r="B442" s="68"/>
      <c r="C442" s="126" t="s">
        <v>9</v>
      </c>
      <c r="D442" s="308"/>
      <c r="E442" s="126" t="s">
        <v>22</v>
      </c>
      <c r="F442" s="126" t="s">
        <v>23</v>
      </c>
      <c r="G442" s="126" t="s">
        <v>24</v>
      </c>
      <c r="H442" s="126" t="s">
        <v>25</v>
      </c>
      <c r="I442" s="126" t="s">
        <v>26</v>
      </c>
      <c r="J442" s="126" t="s">
        <v>27</v>
      </c>
      <c r="K442" s="126" t="s">
        <v>28</v>
      </c>
    </row>
    <row r="443" spans="1:11" ht="18.75" customHeight="1">
      <c r="A443" s="11"/>
      <c r="B443" s="247" t="s">
        <v>29</v>
      </c>
      <c r="C443" s="2" t="s">
        <v>11</v>
      </c>
      <c r="D443" s="2" t="s">
        <v>21</v>
      </c>
      <c r="E443" s="2">
        <v>100</v>
      </c>
      <c r="F443" s="2">
        <v>200</v>
      </c>
      <c r="G443" s="2">
        <v>300</v>
      </c>
      <c r="H443" s="2">
        <v>400</v>
      </c>
      <c r="I443" s="2">
        <v>500</v>
      </c>
      <c r="J443" s="2">
        <v>600</v>
      </c>
      <c r="K443" s="2">
        <v>700</v>
      </c>
    </row>
    <row r="444" spans="1:11" ht="18.75" customHeight="1">
      <c r="A444" s="11"/>
      <c r="B444" s="1" t="s">
        <v>207</v>
      </c>
      <c r="C444" s="2">
        <v>5000</v>
      </c>
      <c r="D444" s="320">
        <f>SUM(E444:K444)</f>
        <v>0</v>
      </c>
      <c r="E444" s="97"/>
      <c r="F444" s="97"/>
      <c r="G444" s="97"/>
      <c r="H444" s="97"/>
      <c r="I444" s="97"/>
      <c r="J444" s="97"/>
      <c r="K444" s="97"/>
    </row>
    <row r="445" spans="1:11" ht="18.75" customHeight="1">
      <c r="A445" s="11"/>
      <c r="B445" s="1" t="s">
        <v>208</v>
      </c>
      <c r="C445" s="2">
        <v>6100</v>
      </c>
      <c r="D445" s="320">
        <f aca="true" t="shared" si="5" ref="D445:D462">SUM(E445:K445)</f>
        <v>0</v>
      </c>
      <c r="E445" s="97"/>
      <c r="F445" s="97"/>
      <c r="G445" s="97"/>
      <c r="H445" s="97"/>
      <c r="I445" s="97"/>
      <c r="J445" s="97"/>
      <c r="K445" s="97"/>
    </row>
    <row r="446" spans="1:12" ht="18.75" customHeight="1">
      <c r="A446" s="11"/>
      <c r="B446" s="1" t="s">
        <v>209</v>
      </c>
      <c r="C446" s="2">
        <v>6200</v>
      </c>
      <c r="D446" s="320">
        <f t="shared" si="5"/>
        <v>0</v>
      </c>
      <c r="E446" s="97"/>
      <c r="F446" s="97"/>
      <c r="G446" s="97"/>
      <c r="H446" s="97"/>
      <c r="I446" s="97"/>
      <c r="J446" s="97"/>
      <c r="K446" s="97"/>
      <c r="L446" s="66"/>
    </row>
    <row r="447" spans="1:12" ht="18.75" customHeight="1">
      <c r="A447" s="11"/>
      <c r="B447" s="1" t="s">
        <v>210</v>
      </c>
      <c r="C447" s="2">
        <v>6300</v>
      </c>
      <c r="D447" s="320">
        <f t="shared" si="5"/>
        <v>0</v>
      </c>
      <c r="E447" s="97"/>
      <c r="F447" s="97"/>
      <c r="G447" s="97"/>
      <c r="H447" s="97"/>
      <c r="I447" s="97"/>
      <c r="J447" s="97"/>
      <c r="K447" s="97"/>
      <c r="L447" s="66"/>
    </row>
    <row r="448" spans="1:12" ht="18.75" customHeight="1">
      <c r="A448" s="11"/>
      <c r="B448" s="1" t="s">
        <v>211</v>
      </c>
      <c r="C448" s="2">
        <v>6400</v>
      </c>
      <c r="D448" s="320">
        <f t="shared" si="5"/>
        <v>0</v>
      </c>
      <c r="E448" s="97"/>
      <c r="F448" s="97"/>
      <c r="G448" s="97"/>
      <c r="H448" s="97"/>
      <c r="I448" s="97"/>
      <c r="J448" s="97"/>
      <c r="K448" s="97"/>
      <c r="L448" s="66"/>
    </row>
    <row r="449" spans="1:12" ht="18.75" customHeight="1">
      <c r="A449" s="11"/>
      <c r="B449" s="1" t="s">
        <v>429</v>
      </c>
      <c r="C449" s="2">
        <v>6500</v>
      </c>
      <c r="D449" s="320">
        <f t="shared" si="5"/>
        <v>0</v>
      </c>
      <c r="E449" s="97"/>
      <c r="F449" s="97"/>
      <c r="G449" s="97"/>
      <c r="H449" s="97"/>
      <c r="I449" s="97"/>
      <c r="J449" s="97"/>
      <c r="K449" s="97"/>
      <c r="L449" s="66"/>
    </row>
    <row r="450" spans="1:12" ht="18.75" customHeight="1">
      <c r="A450" s="11"/>
      <c r="B450" s="235" t="s">
        <v>407</v>
      </c>
      <c r="C450" s="2">
        <v>7100</v>
      </c>
      <c r="D450" s="320">
        <f t="shared" si="5"/>
        <v>0</v>
      </c>
      <c r="E450" s="97"/>
      <c r="F450" s="97"/>
      <c r="G450" s="97"/>
      <c r="H450" s="97"/>
      <c r="I450" s="97"/>
      <c r="J450" s="97"/>
      <c r="K450" s="97"/>
      <c r="L450" s="66"/>
    </row>
    <row r="451" spans="1:12" ht="18.75" customHeight="1">
      <c r="A451" s="11"/>
      <c r="B451" s="1" t="s">
        <v>212</v>
      </c>
      <c r="C451" s="2">
        <v>7200</v>
      </c>
      <c r="D451" s="320">
        <f t="shared" si="5"/>
        <v>0</v>
      </c>
      <c r="E451" s="97"/>
      <c r="F451" s="97"/>
      <c r="G451" s="97"/>
      <c r="H451" s="97"/>
      <c r="I451" s="97"/>
      <c r="J451" s="97"/>
      <c r="K451" s="97"/>
      <c r="L451" s="66"/>
    </row>
    <row r="452" spans="1:12" ht="18.75" customHeight="1">
      <c r="A452" s="11"/>
      <c r="B452" s="1" t="s">
        <v>213</v>
      </c>
      <c r="C452" s="2">
        <v>7300</v>
      </c>
      <c r="D452" s="320">
        <f t="shared" si="5"/>
        <v>0</v>
      </c>
      <c r="E452" s="97"/>
      <c r="F452" s="97"/>
      <c r="G452" s="97"/>
      <c r="H452" s="97"/>
      <c r="I452" s="97"/>
      <c r="J452" s="97"/>
      <c r="K452" s="97"/>
      <c r="L452" s="66"/>
    </row>
    <row r="453" spans="1:12" ht="18.75" customHeight="1">
      <c r="A453" s="11"/>
      <c r="B453" s="1" t="s">
        <v>214</v>
      </c>
      <c r="C453" s="2">
        <v>7400</v>
      </c>
      <c r="D453" s="320">
        <f t="shared" si="5"/>
        <v>0</v>
      </c>
      <c r="E453" s="97"/>
      <c r="F453" s="97"/>
      <c r="G453" s="97"/>
      <c r="H453" s="97"/>
      <c r="I453" s="97"/>
      <c r="J453" s="97"/>
      <c r="K453" s="97"/>
      <c r="L453" s="66"/>
    </row>
    <row r="454" spans="1:12" ht="18.75" customHeight="1">
      <c r="A454" s="11"/>
      <c r="B454" s="1" t="s">
        <v>215</v>
      </c>
      <c r="C454" s="2">
        <v>7500</v>
      </c>
      <c r="D454" s="320">
        <f t="shared" si="5"/>
        <v>0</v>
      </c>
      <c r="E454" s="97"/>
      <c r="F454" s="97"/>
      <c r="G454" s="97"/>
      <c r="H454" s="97"/>
      <c r="I454" s="97"/>
      <c r="J454" s="97"/>
      <c r="K454" s="97"/>
      <c r="L454" s="66"/>
    </row>
    <row r="455" spans="1:12" ht="18.75" customHeight="1">
      <c r="A455" s="11"/>
      <c r="B455" s="1" t="s">
        <v>256</v>
      </c>
      <c r="C455" s="2">
        <v>7600</v>
      </c>
      <c r="D455" s="320">
        <f t="shared" si="5"/>
        <v>0</v>
      </c>
      <c r="E455" s="97"/>
      <c r="F455" s="97"/>
      <c r="G455" s="97"/>
      <c r="H455" s="97"/>
      <c r="I455" s="97"/>
      <c r="J455" s="97"/>
      <c r="K455" s="97"/>
      <c r="L455" s="66"/>
    </row>
    <row r="456" spans="1:12" ht="18.75" customHeight="1">
      <c r="A456" s="11"/>
      <c r="B456" s="1" t="s">
        <v>216</v>
      </c>
      <c r="C456" s="2">
        <v>7700</v>
      </c>
      <c r="D456" s="320">
        <f t="shared" si="5"/>
        <v>0</v>
      </c>
      <c r="E456" s="97"/>
      <c r="F456" s="97"/>
      <c r="G456" s="97"/>
      <c r="H456" s="97"/>
      <c r="I456" s="97"/>
      <c r="J456" s="97"/>
      <c r="K456" s="97"/>
      <c r="L456" s="66"/>
    </row>
    <row r="457" spans="1:12" ht="18.75" customHeight="1">
      <c r="A457" s="11"/>
      <c r="B457" s="1" t="s">
        <v>217</v>
      </c>
      <c r="C457" s="2">
        <v>7800</v>
      </c>
      <c r="D457" s="320">
        <f t="shared" si="5"/>
        <v>0</v>
      </c>
      <c r="E457" s="97"/>
      <c r="F457" s="97"/>
      <c r="G457" s="97"/>
      <c r="H457" s="97"/>
      <c r="I457" s="97"/>
      <c r="J457" s="97"/>
      <c r="K457" s="97"/>
      <c r="L457" s="66"/>
    </row>
    <row r="458" spans="1:12" ht="18.75" customHeight="1">
      <c r="A458" s="11"/>
      <c r="B458" s="1" t="s">
        <v>218</v>
      </c>
      <c r="C458" s="2">
        <v>7900</v>
      </c>
      <c r="D458" s="320">
        <f t="shared" si="5"/>
        <v>0</v>
      </c>
      <c r="E458" s="97"/>
      <c r="F458" s="97"/>
      <c r="G458" s="97"/>
      <c r="H458" s="97"/>
      <c r="I458" s="97"/>
      <c r="J458" s="97"/>
      <c r="K458" s="97"/>
      <c r="L458" s="66"/>
    </row>
    <row r="459" spans="1:12" ht="18.75" customHeight="1">
      <c r="A459" s="11"/>
      <c r="B459" s="1" t="s">
        <v>219</v>
      </c>
      <c r="C459" s="2">
        <v>8100</v>
      </c>
      <c r="D459" s="320">
        <f t="shared" si="5"/>
        <v>0</v>
      </c>
      <c r="E459" s="97"/>
      <c r="F459" s="97"/>
      <c r="G459" s="97"/>
      <c r="H459" s="97"/>
      <c r="I459" s="97"/>
      <c r="J459" s="97"/>
      <c r="K459" s="97"/>
      <c r="L459" s="66"/>
    </row>
    <row r="460" spans="1:12" ht="18.75" customHeight="1">
      <c r="A460" s="11"/>
      <c r="B460" s="1" t="s">
        <v>220</v>
      </c>
      <c r="C460" s="2">
        <v>8200</v>
      </c>
      <c r="D460" s="320">
        <f t="shared" si="5"/>
        <v>0</v>
      </c>
      <c r="E460" s="97"/>
      <c r="F460" s="97"/>
      <c r="G460" s="97"/>
      <c r="H460" s="97"/>
      <c r="I460" s="97"/>
      <c r="J460" s="97"/>
      <c r="K460" s="97"/>
      <c r="L460" s="66"/>
    </row>
    <row r="461" spans="1:12" ht="18.75" customHeight="1">
      <c r="A461" s="11"/>
      <c r="B461" s="1" t="s">
        <v>221</v>
      </c>
      <c r="C461" s="2">
        <v>9100</v>
      </c>
      <c r="D461" s="320">
        <f t="shared" si="5"/>
        <v>0</v>
      </c>
      <c r="E461" s="97"/>
      <c r="F461" s="97"/>
      <c r="G461" s="97"/>
      <c r="H461" s="97"/>
      <c r="I461" s="97"/>
      <c r="J461" s="97"/>
      <c r="K461" s="97"/>
      <c r="L461" s="66"/>
    </row>
    <row r="462" spans="1:12" ht="18.75" customHeight="1">
      <c r="A462" s="11"/>
      <c r="B462" s="1" t="s">
        <v>46</v>
      </c>
      <c r="C462" s="2">
        <v>9200</v>
      </c>
      <c r="D462" s="320">
        <f t="shared" si="5"/>
        <v>0</v>
      </c>
      <c r="E462" s="282"/>
      <c r="F462" s="282"/>
      <c r="G462" s="282"/>
      <c r="H462" s="282"/>
      <c r="I462" s="282"/>
      <c r="J462" s="282"/>
      <c r="K462" s="97"/>
      <c r="L462" s="66"/>
    </row>
    <row r="463" spans="1:12" ht="18.75" customHeight="1">
      <c r="A463" s="11"/>
      <c r="B463" s="1" t="s">
        <v>270</v>
      </c>
      <c r="C463" s="2">
        <v>9300</v>
      </c>
      <c r="D463" s="320">
        <f>SUM(E463:K463)</f>
        <v>0</v>
      </c>
      <c r="E463" s="282"/>
      <c r="F463" s="282"/>
      <c r="G463" s="282"/>
      <c r="H463" s="282"/>
      <c r="I463" s="282"/>
      <c r="J463" s="97"/>
      <c r="K463" s="282"/>
      <c r="L463" s="66"/>
    </row>
    <row r="464" spans="1:12" ht="18.75" customHeight="1" thickBot="1">
      <c r="A464" s="11"/>
      <c r="B464" s="218" t="s">
        <v>30</v>
      </c>
      <c r="C464" s="5"/>
      <c r="D464" s="321">
        <f>SUM(E464:K464)</f>
        <v>0</v>
      </c>
      <c r="E464" s="49">
        <f>SUM(E444:E463)</f>
        <v>0</v>
      </c>
      <c r="F464" s="49">
        <f aca="true" t="shared" si="6" ref="F464:K464">SUM(F444:F463)</f>
        <v>0</v>
      </c>
      <c r="G464" s="49">
        <f t="shared" si="6"/>
        <v>0</v>
      </c>
      <c r="H464" s="49">
        <f t="shared" si="6"/>
        <v>0</v>
      </c>
      <c r="I464" s="49">
        <f t="shared" si="6"/>
        <v>0</v>
      </c>
      <c r="J464" s="49">
        <f t="shared" si="6"/>
        <v>0</v>
      </c>
      <c r="K464" s="49">
        <f t="shared" si="6"/>
        <v>0</v>
      </c>
      <c r="L464" s="66"/>
    </row>
    <row r="465" spans="1:12" ht="15" customHeight="1">
      <c r="A465" s="11"/>
      <c r="B465" s="234" t="s">
        <v>31</v>
      </c>
      <c r="C465" s="69"/>
      <c r="D465" s="338"/>
      <c r="E465" s="8"/>
      <c r="F465" s="8"/>
      <c r="G465" s="8"/>
      <c r="H465" s="8"/>
      <c r="I465" s="8"/>
      <c r="J465" s="8"/>
      <c r="K465" s="8"/>
      <c r="L465" s="66"/>
    </row>
    <row r="466" spans="1:11" ht="15" customHeight="1">
      <c r="A466" s="11"/>
      <c r="B466" s="233" t="s">
        <v>51</v>
      </c>
      <c r="C466" s="73"/>
      <c r="D466" s="143"/>
      <c r="E466" s="59"/>
      <c r="F466" s="59"/>
      <c r="G466" s="59"/>
      <c r="H466" s="59"/>
      <c r="I466" s="59"/>
      <c r="J466" s="59"/>
      <c r="K466" s="8"/>
    </row>
    <row r="467" spans="1:11" ht="16.5" customHeight="1">
      <c r="A467" s="11"/>
      <c r="B467" s="212" t="s">
        <v>243</v>
      </c>
      <c r="C467" s="2">
        <v>910</v>
      </c>
      <c r="D467" s="144"/>
      <c r="E467" s="59"/>
      <c r="F467" s="59"/>
      <c r="G467" s="59"/>
      <c r="H467" s="59"/>
      <c r="I467" s="59"/>
      <c r="J467" s="59"/>
      <c r="K467" s="8"/>
    </row>
    <row r="468" spans="1:11" ht="16.5" customHeight="1">
      <c r="A468" s="11"/>
      <c r="B468" s="212" t="s">
        <v>222</v>
      </c>
      <c r="C468" s="2">
        <v>920</v>
      </c>
      <c r="D468" s="144"/>
      <c r="E468" s="59"/>
      <c r="F468" s="59"/>
      <c r="G468" s="59"/>
      <c r="H468" s="59"/>
      <c r="I468" s="59"/>
      <c r="J468" s="59"/>
      <c r="K468" s="8"/>
    </row>
    <row r="469" spans="1:11" ht="16.5" customHeight="1">
      <c r="A469" s="11"/>
      <c r="B469" s="212" t="s">
        <v>223</v>
      </c>
      <c r="C469" s="2">
        <v>930</v>
      </c>
      <c r="D469" s="144"/>
      <c r="E469" s="59"/>
      <c r="F469" s="59"/>
      <c r="G469" s="59"/>
      <c r="H469" s="59"/>
      <c r="I469" s="59"/>
      <c r="J469" s="59"/>
      <c r="K469" s="8"/>
    </row>
    <row r="470" spans="1:11" ht="16.5" customHeight="1">
      <c r="A470" s="11"/>
      <c r="B470" s="216" t="s">
        <v>255</v>
      </c>
      <c r="C470" s="155">
        <v>950</v>
      </c>
      <c r="D470" s="144"/>
      <c r="E470" s="59"/>
      <c r="F470" s="59"/>
      <c r="G470" s="59"/>
      <c r="H470" s="59"/>
      <c r="I470" s="59"/>
      <c r="J470" s="59"/>
      <c r="K470" s="8"/>
    </row>
    <row r="471" spans="1:5" ht="16.5" customHeight="1">
      <c r="A471" s="11"/>
      <c r="B471" s="210" t="s">
        <v>432</v>
      </c>
      <c r="C471" s="44">
        <v>960</v>
      </c>
      <c r="D471" s="309"/>
      <c r="E471" s="274"/>
    </row>
    <row r="472" spans="1:11" ht="16.5" customHeight="1">
      <c r="A472" s="11"/>
      <c r="B472" s="216" t="s">
        <v>225</v>
      </c>
      <c r="C472" s="155">
        <v>970</v>
      </c>
      <c r="D472" s="309"/>
      <c r="E472" s="59"/>
      <c r="F472" s="59"/>
      <c r="G472" s="59"/>
      <c r="H472" s="59"/>
      <c r="I472" s="59"/>
      <c r="J472" s="59"/>
      <c r="K472" s="8"/>
    </row>
    <row r="473" spans="1:11" ht="16.5" customHeight="1">
      <c r="A473" s="11"/>
      <c r="B473" s="216" t="s">
        <v>226</v>
      </c>
      <c r="C473" s="155">
        <v>990</v>
      </c>
      <c r="D473" s="309"/>
      <c r="E473" s="59"/>
      <c r="F473" s="59"/>
      <c r="G473" s="59"/>
      <c r="H473" s="59"/>
      <c r="I473" s="59"/>
      <c r="J473" s="59"/>
      <c r="K473" s="8"/>
    </row>
    <row r="474" spans="1:11" ht="18.75" customHeight="1" thickBot="1">
      <c r="A474" s="11"/>
      <c r="B474" s="213" t="s">
        <v>227</v>
      </c>
      <c r="C474" s="129">
        <v>9700</v>
      </c>
      <c r="D474" s="328">
        <f>SUM(D467:D473)</f>
        <v>0</v>
      </c>
      <c r="E474" s="8"/>
      <c r="F474" s="8"/>
      <c r="G474" s="8"/>
      <c r="H474" s="8"/>
      <c r="I474" s="8"/>
      <c r="J474" s="8"/>
      <c r="K474" s="8"/>
    </row>
    <row r="475" spans="1:11" ht="18.75" customHeight="1">
      <c r="A475" s="11"/>
      <c r="B475" s="218" t="s">
        <v>33</v>
      </c>
      <c r="C475" s="74"/>
      <c r="D475" s="264">
        <f>(D474)</f>
        <v>0</v>
      </c>
      <c r="E475" s="59"/>
      <c r="F475" s="8"/>
      <c r="G475" s="59"/>
      <c r="H475" s="59"/>
      <c r="I475" s="59"/>
      <c r="J475" s="59"/>
      <c r="K475" s="8"/>
    </row>
    <row r="476" spans="1:11" ht="9.75" customHeight="1">
      <c r="A476" s="11"/>
      <c r="B476" s="243"/>
      <c r="C476" s="287"/>
      <c r="D476" s="323"/>
      <c r="E476" s="59"/>
      <c r="F476" s="8"/>
      <c r="G476" s="59"/>
      <c r="H476" s="59"/>
      <c r="I476" s="59"/>
      <c r="J476" s="59"/>
      <c r="K476" s="8"/>
    </row>
    <row r="477" spans="1:11" ht="18.75" customHeight="1">
      <c r="A477" s="11"/>
      <c r="B477" s="1" t="s">
        <v>433</v>
      </c>
      <c r="C477" s="286">
        <v>2710</v>
      </c>
      <c r="D477" s="311"/>
      <c r="E477" s="275"/>
      <c r="F477" s="8"/>
      <c r="G477" s="59"/>
      <c r="H477" s="59"/>
      <c r="I477" s="59"/>
      <c r="J477" s="59"/>
      <c r="K477" s="8"/>
    </row>
    <row r="478" spans="1:11" ht="18.75" customHeight="1">
      <c r="A478" s="11"/>
      <c r="B478" s="1" t="s">
        <v>423</v>
      </c>
      <c r="C478" s="2">
        <v>2720</v>
      </c>
      <c r="D478" s="311"/>
      <c r="E478" s="275"/>
      <c r="F478" s="8"/>
      <c r="G478" s="59"/>
      <c r="H478" s="59"/>
      <c r="I478" s="59"/>
      <c r="J478" s="59"/>
      <c r="K478" s="8"/>
    </row>
    <row r="479" spans="1:11" ht="18.75" customHeight="1">
      <c r="A479" s="11"/>
      <c r="B479" s="1" t="s">
        <v>424</v>
      </c>
      <c r="C479" s="2">
        <v>2730</v>
      </c>
      <c r="D479" s="309"/>
      <c r="E479" s="275"/>
      <c r="F479" s="8"/>
      <c r="G479" s="59"/>
      <c r="H479" s="59"/>
      <c r="I479" s="59"/>
      <c r="J479" s="59"/>
      <c r="K479" s="8"/>
    </row>
    <row r="480" spans="1:11" ht="18.75" customHeight="1">
      <c r="A480" s="11"/>
      <c r="B480" s="1" t="s">
        <v>425</v>
      </c>
      <c r="C480" s="2">
        <v>2740</v>
      </c>
      <c r="D480" s="309"/>
      <c r="E480" s="275"/>
      <c r="F480" s="8"/>
      <c r="G480" s="59"/>
      <c r="H480" s="59"/>
      <c r="I480" s="59"/>
      <c r="J480" s="59"/>
      <c r="K480" s="8"/>
    </row>
    <row r="481" spans="1:11" ht="18.75" customHeight="1">
      <c r="A481" s="11"/>
      <c r="B481" s="1" t="s">
        <v>426</v>
      </c>
      <c r="C481" s="2">
        <v>2750</v>
      </c>
      <c r="D481" s="309"/>
      <c r="E481" s="275"/>
      <c r="F481" s="8"/>
      <c r="G481" s="59"/>
      <c r="H481" s="59"/>
      <c r="I481" s="59"/>
      <c r="J481" s="59"/>
      <c r="K481" s="8"/>
    </row>
    <row r="482" spans="1:11" ht="18.75" customHeight="1" thickBot="1">
      <c r="A482" s="11"/>
      <c r="B482" s="222" t="s">
        <v>362</v>
      </c>
      <c r="C482" s="26">
        <v>2700</v>
      </c>
      <c r="D482" s="321">
        <f>SUM(D477:D481)</f>
        <v>0</v>
      </c>
      <c r="E482" s="59"/>
      <c r="F482" s="8"/>
      <c r="G482" s="59"/>
      <c r="H482" s="59"/>
      <c r="I482" s="59"/>
      <c r="J482" s="59"/>
      <c r="K482" s="8"/>
    </row>
    <row r="483" spans="1:11" ht="18.75" customHeight="1">
      <c r="A483" s="11"/>
      <c r="B483" s="220" t="s">
        <v>86</v>
      </c>
      <c r="C483" s="89"/>
      <c r="D483" s="57"/>
      <c r="E483" s="59"/>
      <c r="F483" s="8"/>
      <c r="G483" s="59"/>
      <c r="H483" s="59"/>
      <c r="I483" s="59"/>
      <c r="J483" s="59"/>
      <c r="K483" s="8"/>
    </row>
    <row r="484" spans="1:11" ht="18.75" customHeight="1" thickBot="1">
      <c r="A484" s="11"/>
      <c r="B484" s="219" t="s">
        <v>245</v>
      </c>
      <c r="C484" s="94"/>
      <c r="D484" s="332">
        <f>D464+D475+D482</f>
        <v>0</v>
      </c>
      <c r="E484" s="59"/>
      <c r="F484" s="8"/>
      <c r="G484" s="59"/>
      <c r="H484" s="59"/>
      <c r="I484" s="59"/>
      <c r="J484" s="59"/>
      <c r="K484" s="8"/>
    </row>
    <row r="485" ht="16.5" thickTop="1">
      <c r="A485" s="11"/>
    </row>
    <row r="486" spans="1:6" ht="15.75">
      <c r="A486" s="11"/>
      <c r="B486" s="10" t="s">
        <v>34</v>
      </c>
      <c r="F486" s="102"/>
    </row>
    <row r="487" spans="1:6" ht="15.75">
      <c r="A487" s="11"/>
      <c r="F487" s="102"/>
    </row>
    <row r="488" spans="1:6" ht="15.75">
      <c r="A488" s="11"/>
      <c r="F488" s="102"/>
    </row>
    <row r="489" spans="1:4" ht="15.75">
      <c r="A489" s="11" t="s">
        <v>106</v>
      </c>
      <c r="B489" s="40" t="str">
        <f>$B$1</f>
        <v>DISTRICT SCHOOL BOARD OF OKEECHOBEE COUNTY</v>
      </c>
      <c r="C489" s="8"/>
      <c r="D489" s="291"/>
    </row>
    <row r="490" spans="1:4" ht="15.75">
      <c r="A490" s="11"/>
      <c r="B490" s="13" t="s">
        <v>8</v>
      </c>
      <c r="C490" s="8"/>
      <c r="D490" s="291"/>
    </row>
    <row r="491" spans="1:4" ht="15.75">
      <c r="A491" s="11"/>
      <c r="B491" s="41" t="str">
        <f>$B$43</f>
        <v>For Fiscal Year Ending June 30, 2013</v>
      </c>
      <c r="C491" s="8"/>
      <c r="D491" s="291"/>
    </row>
    <row r="492" spans="1:4" ht="13.5" customHeight="1">
      <c r="A492" s="11"/>
      <c r="B492" s="8"/>
      <c r="C492" s="8"/>
      <c r="D492" s="291"/>
    </row>
    <row r="493" spans="1:4" ht="13.5" customHeight="1">
      <c r="A493" s="11"/>
      <c r="B493" s="41" t="s">
        <v>343</v>
      </c>
      <c r="C493" s="8"/>
      <c r="D493" s="291"/>
    </row>
    <row r="494" spans="1:5" ht="13.5" customHeight="1">
      <c r="A494" s="11"/>
      <c r="B494" s="40" t="s">
        <v>346</v>
      </c>
      <c r="C494" s="8"/>
      <c r="D494" s="67" t="s">
        <v>121</v>
      </c>
      <c r="E494" s="271"/>
    </row>
    <row r="495" spans="1:4" ht="18" customHeight="1">
      <c r="A495" s="11"/>
      <c r="B495" s="248"/>
      <c r="C495" s="126" t="s">
        <v>9</v>
      </c>
      <c r="D495" s="133"/>
    </row>
    <row r="496" spans="1:4" ht="13.5" customHeight="1">
      <c r="A496" s="11"/>
      <c r="B496" s="247" t="s">
        <v>10</v>
      </c>
      <c r="C496" s="2" t="s">
        <v>11</v>
      </c>
      <c r="D496" s="337"/>
    </row>
    <row r="497" spans="1:4" ht="18" customHeight="1">
      <c r="A497" s="11"/>
      <c r="B497" s="232" t="s">
        <v>36</v>
      </c>
      <c r="C497" s="46"/>
      <c r="D497" s="340"/>
    </row>
    <row r="498" spans="1:4" ht="18" customHeight="1">
      <c r="A498" s="11"/>
      <c r="B498" s="212" t="s">
        <v>158</v>
      </c>
      <c r="C498" s="47">
        <v>3199</v>
      </c>
      <c r="D498" s="311"/>
    </row>
    <row r="499" spans="1:4" ht="18" customHeight="1" thickBot="1">
      <c r="A499" s="11"/>
      <c r="B499" s="212" t="s">
        <v>159</v>
      </c>
      <c r="C499" s="74">
        <v>3100</v>
      </c>
      <c r="D499" s="265">
        <f>SUM(D498:D498)</f>
        <v>0</v>
      </c>
    </row>
    <row r="500" spans="1:4" ht="18" customHeight="1">
      <c r="A500" s="11"/>
      <c r="B500" s="233" t="s">
        <v>146</v>
      </c>
      <c r="C500" s="73"/>
      <c r="D500" s="310"/>
    </row>
    <row r="501" spans="1:4" ht="18" customHeight="1">
      <c r="A501" s="11"/>
      <c r="B501" s="212" t="s">
        <v>348</v>
      </c>
      <c r="C501" s="2">
        <v>3269</v>
      </c>
      <c r="D501" s="144"/>
    </row>
    <row r="502" spans="1:4" ht="18" customHeight="1">
      <c r="A502" s="11"/>
      <c r="B502" s="216" t="s">
        <v>230</v>
      </c>
      <c r="C502" s="155">
        <v>3299</v>
      </c>
      <c r="D502" s="144"/>
    </row>
    <row r="503" spans="1:4" ht="18" customHeight="1" thickBot="1">
      <c r="A503" s="11"/>
      <c r="B503" s="212" t="s">
        <v>164</v>
      </c>
      <c r="C503" s="74">
        <v>3200</v>
      </c>
      <c r="D503" s="265">
        <f>SUM(D501:D502)</f>
        <v>0</v>
      </c>
    </row>
    <row r="504" spans="1:4" ht="18" customHeight="1">
      <c r="A504" s="11"/>
      <c r="B504" s="233" t="s">
        <v>13</v>
      </c>
      <c r="C504" s="73"/>
      <c r="D504" s="264"/>
    </row>
    <row r="505" spans="1:4" ht="18" customHeight="1">
      <c r="A505" s="11"/>
      <c r="B505" s="212" t="s">
        <v>253</v>
      </c>
      <c r="C505" s="2">
        <v>3399</v>
      </c>
      <c r="D505" s="144"/>
    </row>
    <row r="506" spans="1:4" ht="18" customHeight="1" thickBot="1">
      <c r="A506" s="11"/>
      <c r="B506" s="212" t="s">
        <v>181</v>
      </c>
      <c r="C506" s="74">
        <v>3300</v>
      </c>
      <c r="D506" s="265">
        <f>SUM(D505:D505)</f>
        <v>0</v>
      </c>
    </row>
    <row r="507" spans="1:4" ht="18" customHeight="1">
      <c r="A507" s="11"/>
      <c r="B507" s="233" t="s">
        <v>14</v>
      </c>
      <c r="C507" s="73"/>
      <c r="D507" s="264"/>
    </row>
    <row r="508" spans="1:4" ht="18" customHeight="1">
      <c r="A508" s="11"/>
      <c r="B508" s="212" t="s">
        <v>151</v>
      </c>
      <c r="C508" s="2">
        <v>3430</v>
      </c>
      <c r="D508" s="144"/>
    </row>
    <row r="509" spans="1:4" ht="18" customHeight="1">
      <c r="A509" s="11"/>
      <c r="B509" s="212" t="s">
        <v>254</v>
      </c>
      <c r="C509" s="2">
        <v>3440</v>
      </c>
      <c r="D509" s="144"/>
    </row>
    <row r="510" spans="1:4" ht="18" customHeight="1">
      <c r="A510" s="11"/>
      <c r="B510" s="216" t="s">
        <v>234</v>
      </c>
      <c r="C510" s="155">
        <v>3495</v>
      </c>
      <c r="D510" s="144"/>
    </row>
    <row r="511" spans="1:4" ht="18" customHeight="1" thickBot="1">
      <c r="A511" s="11"/>
      <c r="B511" s="212" t="s">
        <v>199</v>
      </c>
      <c r="C511" s="74">
        <v>3400</v>
      </c>
      <c r="D511" s="265">
        <f>SUM(D508:D510)</f>
        <v>0</v>
      </c>
    </row>
    <row r="512" spans="1:4" ht="18" customHeight="1" thickBot="1">
      <c r="A512" s="11"/>
      <c r="B512" s="218" t="s">
        <v>15</v>
      </c>
      <c r="C512" s="98"/>
      <c r="D512" s="265">
        <f>D499+D503+D511+D506</f>
        <v>0</v>
      </c>
    </row>
    <row r="513" spans="1:4" ht="18" customHeight="1">
      <c r="A513" s="11"/>
      <c r="B513" s="221" t="s">
        <v>16</v>
      </c>
      <c r="C513" s="99"/>
      <c r="D513" s="264"/>
    </row>
    <row r="514" spans="1:4" ht="18" customHeight="1">
      <c r="A514" s="11"/>
      <c r="B514" s="235" t="s">
        <v>149</v>
      </c>
      <c r="C514" s="155">
        <v>3730</v>
      </c>
      <c r="D514" s="144"/>
    </row>
    <row r="515" spans="1:4" ht="18" customHeight="1">
      <c r="A515" s="11"/>
      <c r="B515" s="235" t="s">
        <v>83</v>
      </c>
      <c r="C515" s="155">
        <v>3740</v>
      </c>
      <c r="D515" s="144"/>
    </row>
    <row r="516" spans="1:4" ht="18" customHeight="1">
      <c r="A516" s="11"/>
      <c r="B516" s="232" t="s">
        <v>17</v>
      </c>
      <c r="C516" s="126"/>
      <c r="D516" s="270"/>
    </row>
    <row r="517" spans="1:4" ht="18" customHeight="1">
      <c r="A517" s="11"/>
      <c r="B517" s="212" t="s">
        <v>235</v>
      </c>
      <c r="C517" s="2">
        <v>3610</v>
      </c>
      <c r="D517" s="144"/>
    </row>
    <row r="518" spans="1:4" ht="18" customHeight="1">
      <c r="A518" s="11"/>
      <c r="B518" s="212" t="s">
        <v>200</v>
      </c>
      <c r="C518" s="2">
        <v>3620</v>
      </c>
      <c r="D518" s="144"/>
    </row>
    <row r="519" spans="1:4" ht="18" customHeight="1">
      <c r="A519" s="11"/>
      <c r="B519" s="212" t="s">
        <v>201</v>
      </c>
      <c r="C519" s="2">
        <v>3630</v>
      </c>
      <c r="D519" s="144"/>
    </row>
    <row r="520" spans="1:4" ht="18" customHeight="1">
      <c r="A520" s="11"/>
      <c r="B520" s="216" t="s">
        <v>255</v>
      </c>
      <c r="C520" s="155">
        <v>3650</v>
      </c>
      <c r="D520" s="144"/>
    </row>
    <row r="521" spans="1:13" ht="18" customHeight="1">
      <c r="A521" s="11"/>
      <c r="B521" s="213" t="s">
        <v>434</v>
      </c>
      <c r="C521" s="26">
        <v>3660</v>
      </c>
      <c r="D521" s="309"/>
      <c r="E521" s="276"/>
      <c r="F521" s="65"/>
      <c r="G521" s="65"/>
      <c r="H521" s="65"/>
      <c r="I521" s="65"/>
      <c r="J521" s="65"/>
      <c r="K521" s="65"/>
      <c r="L521" s="65"/>
      <c r="M521" s="65"/>
    </row>
    <row r="522" spans="1:4" ht="18" customHeight="1">
      <c r="A522" s="11"/>
      <c r="B522" s="216" t="s">
        <v>203</v>
      </c>
      <c r="C522" s="155">
        <v>3670</v>
      </c>
      <c r="D522" s="309"/>
    </row>
    <row r="523" spans="1:4" ht="18" customHeight="1">
      <c r="A523" s="11"/>
      <c r="B523" s="216" t="s">
        <v>204</v>
      </c>
      <c r="C523" s="155">
        <v>3690</v>
      </c>
      <c r="D523" s="309"/>
    </row>
    <row r="524" spans="1:4" ht="18" customHeight="1" thickBot="1">
      <c r="A524" s="11"/>
      <c r="B524" s="212" t="s">
        <v>205</v>
      </c>
      <c r="C524" s="74">
        <v>3600</v>
      </c>
      <c r="D524" s="265">
        <f>SUM(D517:D523)</f>
        <v>0</v>
      </c>
    </row>
    <row r="525" spans="1:4" ht="18" customHeight="1">
      <c r="A525" s="11"/>
      <c r="B525" s="218" t="s">
        <v>18</v>
      </c>
      <c r="C525" s="74"/>
      <c r="D525" s="264">
        <f>SUM(D514:D515)+D524</f>
        <v>0</v>
      </c>
    </row>
    <row r="526" spans="1:5" ht="15.75">
      <c r="A526" s="11"/>
      <c r="B526" s="1" t="s">
        <v>435</v>
      </c>
      <c r="C526" s="2">
        <v>2800</v>
      </c>
      <c r="D526" s="309"/>
      <c r="E526" s="274"/>
    </row>
    <row r="527" spans="1:4" ht="15.75">
      <c r="A527" s="11"/>
      <c r="B527" s="221" t="s">
        <v>37</v>
      </c>
      <c r="C527" s="73"/>
      <c r="D527" s="143"/>
    </row>
    <row r="528" spans="1:4" ht="16.5" thickBot="1">
      <c r="A528" s="11"/>
      <c r="B528" s="218" t="s">
        <v>237</v>
      </c>
      <c r="C528" s="5"/>
      <c r="D528" s="147">
        <f>(D512+D525+D526)</f>
        <v>0</v>
      </c>
    </row>
    <row r="529" ht="16.5" thickTop="1">
      <c r="A529" s="11"/>
    </row>
    <row r="530" spans="1:6" ht="15.75">
      <c r="A530" s="11"/>
      <c r="B530" s="10" t="s">
        <v>34</v>
      </c>
      <c r="F530" s="102"/>
    </row>
    <row r="531" spans="1:6" ht="15.75">
      <c r="A531" s="11"/>
      <c r="F531" s="102"/>
    </row>
    <row r="532" spans="1:6" ht="15.75">
      <c r="A532" s="11"/>
      <c r="F532" s="102"/>
    </row>
    <row r="533" spans="1:4" ht="15.75">
      <c r="A533" s="11" t="s">
        <v>67</v>
      </c>
      <c r="B533" s="40" t="str">
        <f>$B$1</f>
        <v>DISTRICT SCHOOL BOARD OF OKEECHOBEE COUNTY</v>
      </c>
      <c r="C533" s="8"/>
      <c r="D533" s="291"/>
    </row>
    <row r="534" spans="1:4" ht="15.75">
      <c r="A534" s="11"/>
      <c r="B534" s="13" t="s">
        <v>8</v>
      </c>
      <c r="C534" s="8"/>
      <c r="D534" s="291"/>
    </row>
    <row r="535" spans="1:4" ht="15.75">
      <c r="A535" s="11"/>
      <c r="B535" s="41" t="str">
        <f>$B$43</f>
        <v>For Fiscal Year Ending June 30, 2013</v>
      </c>
      <c r="C535" s="8"/>
      <c r="D535" s="291"/>
    </row>
    <row r="536" spans="1:4" ht="13.5" customHeight="1">
      <c r="A536" s="11"/>
      <c r="B536" s="8"/>
      <c r="C536" s="8"/>
      <c r="D536" s="291"/>
    </row>
    <row r="537" spans="1:11" ht="13.5" customHeight="1">
      <c r="A537" s="11"/>
      <c r="B537" s="40" t="s">
        <v>347</v>
      </c>
      <c r="C537" s="8"/>
      <c r="K537" s="67" t="s">
        <v>122</v>
      </c>
    </row>
    <row r="538" spans="1:11" ht="18.75" customHeight="1">
      <c r="A538" s="11"/>
      <c r="B538" s="68"/>
      <c r="C538" s="126" t="s">
        <v>9</v>
      </c>
      <c r="D538" s="308"/>
      <c r="E538" s="126" t="s">
        <v>22</v>
      </c>
      <c r="F538" s="126" t="s">
        <v>23</v>
      </c>
      <c r="G538" s="126" t="s">
        <v>24</v>
      </c>
      <c r="H538" s="126" t="s">
        <v>25</v>
      </c>
      <c r="I538" s="126" t="s">
        <v>26</v>
      </c>
      <c r="J538" s="126" t="s">
        <v>27</v>
      </c>
      <c r="K538" s="126" t="s">
        <v>28</v>
      </c>
    </row>
    <row r="539" spans="1:11" ht="18.75" customHeight="1">
      <c r="A539" s="11"/>
      <c r="B539" s="247" t="s">
        <v>29</v>
      </c>
      <c r="C539" s="2" t="s">
        <v>11</v>
      </c>
      <c r="D539" s="2" t="s">
        <v>21</v>
      </c>
      <c r="E539" s="2">
        <v>100</v>
      </c>
      <c r="F539" s="2">
        <v>200</v>
      </c>
      <c r="G539" s="2">
        <v>300</v>
      </c>
      <c r="H539" s="2">
        <v>400</v>
      </c>
      <c r="I539" s="2">
        <v>500</v>
      </c>
      <c r="J539" s="2">
        <v>600</v>
      </c>
      <c r="K539" s="2">
        <v>700</v>
      </c>
    </row>
    <row r="540" spans="1:11" ht="18.75" customHeight="1">
      <c r="A540" s="11"/>
      <c r="B540" s="1" t="s">
        <v>207</v>
      </c>
      <c r="C540" s="2">
        <v>5000</v>
      </c>
      <c r="D540" s="320">
        <f>SUM(E540:K540)</f>
        <v>0</v>
      </c>
      <c r="E540" s="97"/>
      <c r="F540" s="97"/>
      <c r="G540" s="97"/>
      <c r="H540" s="97"/>
      <c r="I540" s="97"/>
      <c r="J540" s="97"/>
      <c r="K540" s="97"/>
    </row>
    <row r="541" spans="1:11" ht="18.75" customHeight="1">
      <c r="A541" s="11"/>
      <c r="B541" s="1" t="s">
        <v>208</v>
      </c>
      <c r="C541" s="2">
        <v>6100</v>
      </c>
      <c r="D541" s="320">
        <f aca="true" t="shared" si="7" ref="D541:D559">SUM(E541:K541)</f>
        <v>0</v>
      </c>
      <c r="E541" s="97"/>
      <c r="F541" s="97"/>
      <c r="G541" s="97"/>
      <c r="H541" s="97"/>
      <c r="I541" s="97"/>
      <c r="J541" s="97"/>
      <c r="K541" s="97"/>
    </row>
    <row r="542" spans="1:12" ht="18.75" customHeight="1">
      <c r="A542" s="11"/>
      <c r="B542" s="1" t="s">
        <v>209</v>
      </c>
      <c r="C542" s="2">
        <v>6200</v>
      </c>
      <c r="D542" s="320">
        <f t="shared" si="7"/>
        <v>0</v>
      </c>
      <c r="E542" s="97"/>
      <c r="F542" s="97"/>
      <c r="G542" s="97"/>
      <c r="H542" s="97"/>
      <c r="I542" s="97"/>
      <c r="J542" s="97"/>
      <c r="K542" s="97"/>
      <c r="L542" s="66"/>
    </row>
    <row r="543" spans="1:12" ht="18.75" customHeight="1">
      <c r="A543" s="11"/>
      <c r="B543" s="1" t="s">
        <v>210</v>
      </c>
      <c r="C543" s="2">
        <v>6300</v>
      </c>
      <c r="D543" s="320">
        <f t="shared" si="7"/>
        <v>0</v>
      </c>
      <c r="E543" s="97"/>
      <c r="F543" s="97"/>
      <c r="G543" s="97"/>
      <c r="H543" s="97"/>
      <c r="I543" s="97"/>
      <c r="J543" s="97"/>
      <c r="K543" s="97"/>
      <c r="L543" s="66"/>
    </row>
    <row r="544" spans="1:12" ht="18.75" customHeight="1">
      <c r="A544" s="11"/>
      <c r="B544" s="1" t="s">
        <v>211</v>
      </c>
      <c r="C544" s="2">
        <v>6400</v>
      </c>
      <c r="D544" s="320">
        <f t="shared" si="7"/>
        <v>0</v>
      </c>
      <c r="E544" s="97"/>
      <c r="F544" s="97"/>
      <c r="G544" s="97"/>
      <c r="H544" s="97"/>
      <c r="I544" s="97"/>
      <c r="J544" s="97"/>
      <c r="K544" s="97"/>
      <c r="L544" s="66"/>
    </row>
    <row r="545" spans="1:12" ht="18.75" customHeight="1">
      <c r="A545" s="11"/>
      <c r="B545" s="1" t="s">
        <v>429</v>
      </c>
      <c r="C545" s="2">
        <v>6500</v>
      </c>
      <c r="D545" s="320">
        <f t="shared" si="7"/>
        <v>0</v>
      </c>
      <c r="E545" s="97"/>
      <c r="F545" s="97"/>
      <c r="G545" s="97"/>
      <c r="H545" s="97"/>
      <c r="I545" s="97"/>
      <c r="J545" s="97"/>
      <c r="K545" s="97"/>
      <c r="L545" s="66"/>
    </row>
    <row r="546" spans="1:12" ht="18.75" customHeight="1">
      <c r="A546" s="11"/>
      <c r="B546" s="235" t="s">
        <v>407</v>
      </c>
      <c r="C546" s="2">
        <v>7100</v>
      </c>
      <c r="D546" s="320">
        <f t="shared" si="7"/>
        <v>0</v>
      </c>
      <c r="E546" s="97"/>
      <c r="F546" s="97"/>
      <c r="G546" s="97"/>
      <c r="H546" s="97"/>
      <c r="I546" s="97"/>
      <c r="J546" s="97"/>
      <c r="K546" s="97"/>
      <c r="L546" s="66"/>
    </row>
    <row r="547" spans="1:12" ht="18.75" customHeight="1">
      <c r="A547" s="11"/>
      <c r="B547" s="1" t="s">
        <v>212</v>
      </c>
      <c r="C547" s="2">
        <v>7200</v>
      </c>
      <c r="D547" s="320">
        <f t="shared" si="7"/>
        <v>0</v>
      </c>
      <c r="E547" s="97"/>
      <c r="F547" s="97"/>
      <c r="G547" s="97"/>
      <c r="H547" s="97"/>
      <c r="I547" s="97"/>
      <c r="J547" s="97"/>
      <c r="K547" s="97"/>
      <c r="L547" s="66"/>
    </row>
    <row r="548" spans="1:12" ht="18.75" customHeight="1">
      <c r="A548" s="11"/>
      <c r="B548" s="1" t="s">
        <v>213</v>
      </c>
      <c r="C548" s="2">
        <v>7300</v>
      </c>
      <c r="D548" s="320">
        <f t="shared" si="7"/>
        <v>0</v>
      </c>
      <c r="E548" s="97"/>
      <c r="F548" s="97"/>
      <c r="G548" s="97"/>
      <c r="H548" s="97"/>
      <c r="I548" s="97"/>
      <c r="J548" s="97"/>
      <c r="K548" s="97"/>
      <c r="L548" s="66"/>
    </row>
    <row r="549" spans="1:12" ht="18.75" customHeight="1">
      <c r="A549" s="11"/>
      <c r="B549" s="1" t="s">
        <v>214</v>
      </c>
      <c r="C549" s="2">
        <v>7400</v>
      </c>
      <c r="D549" s="320">
        <f t="shared" si="7"/>
        <v>0</v>
      </c>
      <c r="E549" s="97"/>
      <c r="F549" s="97"/>
      <c r="G549" s="97"/>
      <c r="H549" s="97"/>
      <c r="I549" s="97"/>
      <c r="J549" s="97"/>
      <c r="K549" s="97"/>
      <c r="L549" s="66"/>
    </row>
    <row r="550" spans="1:12" ht="18.75" customHeight="1">
      <c r="A550" s="11"/>
      <c r="B550" s="1" t="s">
        <v>215</v>
      </c>
      <c r="C550" s="2">
        <v>7500</v>
      </c>
      <c r="D550" s="320">
        <f t="shared" si="7"/>
        <v>0</v>
      </c>
      <c r="E550" s="97"/>
      <c r="F550" s="97"/>
      <c r="G550" s="97"/>
      <c r="H550" s="97"/>
      <c r="I550" s="97"/>
      <c r="J550" s="97"/>
      <c r="K550" s="97"/>
      <c r="L550" s="66"/>
    </row>
    <row r="551" spans="1:12" ht="18.75" customHeight="1">
      <c r="A551" s="11"/>
      <c r="B551" s="1" t="s">
        <v>256</v>
      </c>
      <c r="C551" s="2">
        <v>7600</v>
      </c>
      <c r="D551" s="320">
        <f t="shared" si="7"/>
        <v>0</v>
      </c>
      <c r="E551" s="97"/>
      <c r="F551" s="97"/>
      <c r="G551" s="97"/>
      <c r="H551" s="97"/>
      <c r="I551" s="97"/>
      <c r="J551" s="97"/>
      <c r="K551" s="97"/>
      <c r="L551" s="66"/>
    </row>
    <row r="552" spans="1:12" ht="18.75" customHeight="1">
      <c r="A552" s="11"/>
      <c r="B552" s="1" t="s">
        <v>216</v>
      </c>
      <c r="C552" s="2">
        <v>7700</v>
      </c>
      <c r="D552" s="320">
        <f t="shared" si="7"/>
        <v>0</v>
      </c>
      <c r="E552" s="97"/>
      <c r="F552" s="97"/>
      <c r="G552" s="97"/>
      <c r="H552" s="97"/>
      <c r="I552" s="97"/>
      <c r="J552" s="97"/>
      <c r="K552" s="97"/>
      <c r="L552" s="66"/>
    </row>
    <row r="553" spans="1:12" ht="18.75" customHeight="1">
      <c r="A553" s="11"/>
      <c r="B553" s="1" t="s">
        <v>217</v>
      </c>
      <c r="C553" s="2">
        <v>7800</v>
      </c>
      <c r="D553" s="320">
        <f t="shared" si="7"/>
        <v>0</v>
      </c>
      <c r="E553" s="97"/>
      <c r="F553" s="97"/>
      <c r="G553" s="97"/>
      <c r="H553" s="97"/>
      <c r="I553" s="97"/>
      <c r="J553" s="97"/>
      <c r="K553" s="97"/>
      <c r="L553" s="66"/>
    </row>
    <row r="554" spans="1:12" ht="18.75" customHeight="1">
      <c r="A554" s="11"/>
      <c r="B554" s="1" t="s">
        <v>218</v>
      </c>
      <c r="C554" s="2">
        <v>7900</v>
      </c>
      <c r="D554" s="320">
        <f t="shared" si="7"/>
        <v>0</v>
      </c>
      <c r="E554" s="97"/>
      <c r="F554" s="97"/>
      <c r="G554" s="97"/>
      <c r="H554" s="97"/>
      <c r="I554" s="97"/>
      <c r="J554" s="97"/>
      <c r="K554" s="97"/>
      <c r="L554" s="66"/>
    </row>
    <row r="555" spans="1:12" ht="18.75" customHeight="1">
      <c r="A555" s="11"/>
      <c r="B555" s="1" t="s">
        <v>219</v>
      </c>
      <c r="C555" s="2">
        <v>8100</v>
      </c>
      <c r="D555" s="320">
        <f t="shared" si="7"/>
        <v>0</v>
      </c>
      <c r="E555" s="97"/>
      <c r="F555" s="97"/>
      <c r="G555" s="97"/>
      <c r="H555" s="97"/>
      <c r="I555" s="97"/>
      <c r="J555" s="97"/>
      <c r="K555" s="97"/>
      <c r="L555" s="66"/>
    </row>
    <row r="556" spans="1:12" ht="18.75" customHeight="1">
      <c r="A556" s="11"/>
      <c r="B556" s="1" t="s">
        <v>220</v>
      </c>
      <c r="C556" s="2">
        <v>8200</v>
      </c>
      <c r="D556" s="320">
        <f t="shared" si="7"/>
        <v>0</v>
      </c>
      <c r="E556" s="97"/>
      <c r="F556" s="97"/>
      <c r="G556" s="97"/>
      <c r="H556" s="97"/>
      <c r="I556" s="97"/>
      <c r="J556" s="97"/>
      <c r="K556" s="97"/>
      <c r="L556" s="66"/>
    </row>
    <row r="557" spans="1:12" ht="18.75" customHeight="1">
      <c r="A557" s="11"/>
      <c r="B557" s="1" t="s">
        <v>221</v>
      </c>
      <c r="C557" s="2">
        <v>9100</v>
      </c>
      <c r="D557" s="320">
        <f t="shared" si="7"/>
        <v>0</v>
      </c>
      <c r="E557" s="97"/>
      <c r="F557" s="97"/>
      <c r="G557" s="97"/>
      <c r="H557" s="97"/>
      <c r="I557" s="97"/>
      <c r="J557" s="97"/>
      <c r="K557" s="97"/>
      <c r="L557" s="66"/>
    </row>
    <row r="558" spans="1:12" ht="18.75" customHeight="1">
      <c r="A558" s="11"/>
      <c r="B558" s="1" t="s">
        <v>46</v>
      </c>
      <c r="C558" s="2">
        <v>9200</v>
      </c>
      <c r="D558" s="320">
        <f t="shared" si="7"/>
        <v>0</v>
      </c>
      <c r="E558" s="282"/>
      <c r="F558" s="282"/>
      <c r="G558" s="282"/>
      <c r="H558" s="282"/>
      <c r="I558" s="282"/>
      <c r="J558" s="282"/>
      <c r="K558" s="97"/>
      <c r="L558" s="66"/>
    </row>
    <row r="559" spans="1:12" ht="18.75" customHeight="1">
      <c r="A559" s="11"/>
      <c r="B559" s="1" t="s">
        <v>270</v>
      </c>
      <c r="C559" s="2">
        <v>9300</v>
      </c>
      <c r="D559" s="320">
        <f t="shared" si="7"/>
        <v>0</v>
      </c>
      <c r="E559" s="282"/>
      <c r="F559" s="282"/>
      <c r="G559" s="282"/>
      <c r="H559" s="282"/>
      <c r="I559" s="282"/>
      <c r="J559" s="97"/>
      <c r="K559" s="282"/>
      <c r="L559" s="66"/>
    </row>
    <row r="560" spans="1:12" ht="18.75" customHeight="1" thickBot="1">
      <c r="A560" s="11"/>
      <c r="B560" s="218" t="s">
        <v>30</v>
      </c>
      <c r="C560" s="5"/>
      <c r="D560" s="321">
        <f>SUM(E560:K560)</f>
        <v>0</v>
      </c>
      <c r="E560" s="49">
        <f>SUM(E540:E559)</f>
        <v>0</v>
      </c>
      <c r="F560" s="49">
        <f aca="true" t="shared" si="8" ref="F560:K560">SUM(F540:F559)</f>
        <v>0</v>
      </c>
      <c r="G560" s="49">
        <f t="shared" si="8"/>
        <v>0</v>
      </c>
      <c r="H560" s="49">
        <f t="shared" si="8"/>
        <v>0</v>
      </c>
      <c r="I560" s="49">
        <f t="shared" si="8"/>
        <v>0</v>
      </c>
      <c r="J560" s="49">
        <f t="shared" si="8"/>
        <v>0</v>
      </c>
      <c r="K560" s="49">
        <f t="shared" si="8"/>
        <v>0</v>
      </c>
      <c r="L560" s="66"/>
    </row>
    <row r="561" spans="1:12" ht="15" customHeight="1">
      <c r="A561" s="11"/>
      <c r="B561" s="234" t="s">
        <v>31</v>
      </c>
      <c r="C561" s="69"/>
      <c r="D561" s="338"/>
      <c r="E561" s="8"/>
      <c r="F561" s="8"/>
      <c r="G561" s="8"/>
      <c r="H561" s="8"/>
      <c r="I561" s="8"/>
      <c r="J561" s="8"/>
      <c r="K561" s="8"/>
      <c r="L561" s="66"/>
    </row>
    <row r="562" spans="1:11" ht="15" customHeight="1">
      <c r="A562" s="11"/>
      <c r="B562" s="233" t="s">
        <v>51</v>
      </c>
      <c r="C562" s="73"/>
      <c r="D562" s="143"/>
      <c r="E562" s="59"/>
      <c r="F562" s="59"/>
      <c r="G562" s="59"/>
      <c r="H562" s="59"/>
      <c r="I562" s="59"/>
      <c r="J562" s="59"/>
      <c r="K562" s="8"/>
    </row>
    <row r="563" spans="1:11" ht="16.5" customHeight="1">
      <c r="A563" s="11"/>
      <c r="B563" s="212" t="s">
        <v>243</v>
      </c>
      <c r="C563" s="2">
        <v>910</v>
      </c>
      <c r="D563" s="144"/>
      <c r="E563" s="59"/>
      <c r="F563" s="59"/>
      <c r="G563" s="59"/>
      <c r="H563" s="59"/>
      <c r="I563" s="59"/>
      <c r="J563" s="59"/>
      <c r="K563" s="8"/>
    </row>
    <row r="564" spans="1:11" ht="16.5" customHeight="1">
      <c r="A564" s="11"/>
      <c r="B564" s="212" t="s">
        <v>222</v>
      </c>
      <c r="C564" s="2">
        <v>920</v>
      </c>
      <c r="D564" s="144"/>
      <c r="E564" s="59"/>
      <c r="F564" s="59"/>
      <c r="G564" s="59"/>
      <c r="H564" s="59"/>
      <c r="I564" s="59"/>
      <c r="J564" s="59"/>
      <c r="K564" s="8"/>
    </row>
    <row r="565" spans="1:11" ht="16.5" customHeight="1">
      <c r="A565" s="11"/>
      <c r="B565" s="212" t="s">
        <v>223</v>
      </c>
      <c r="C565" s="2">
        <v>930</v>
      </c>
      <c r="D565" s="144"/>
      <c r="E565" s="59"/>
      <c r="F565" s="59"/>
      <c r="G565" s="59"/>
      <c r="H565" s="59"/>
      <c r="I565" s="59"/>
      <c r="J565" s="59"/>
      <c r="K565" s="8"/>
    </row>
    <row r="566" spans="1:11" ht="16.5" customHeight="1">
      <c r="A566" s="11"/>
      <c r="B566" s="216" t="s">
        <v>255</v>
      </c>
      <c r="C566" s="155">
        <v>950</v>
      </c>
      <c r="D566" s="144"/>
      <c r="E566" s="59"/>
      <c r="F566" s="59"/>
      <c r="G566" s="59"/>
      <c r="H566" s="59"/>
      <c r="I566" s="59"/>
      <c r="J566" s="59"/>
      <c r="K566" s="8"/>
    </row>
    <row r="567" spans="1:5" ht="16.5" customHeight="1">
      <c r="A567" s="11"/>
      <c r="B567" s="210" t="s">
        <v>432</v>
      </c>
      <c r="C567" s="44">
        <v>960</v>
      </c>
      <c r="D567" s="309"/>
      <c r="E567" s="274"/>
    </row>
    <row r="568" spans="1:11" ht="16.5" customHeight="1">
      <c r="A568" s="11"/>
      <c r="B568" s="216" t="s">
        <v>225</v>
      </c>
      <c r="C568" s="155">
        <v>970</v>
      </c>
      <c r="D568" s="309"/>
      <c r="E568" s="59"/>
      <c r="F568" s="59"/>
      <c r="G568" s="59"/>
      <c r="H568" s="59"/>
      <c r="I568" s="59"/>
      <c r="J568" s="59"/>
      <c r="K568" s="8"/>
    </row>
    <row r="569" spans="1:11" ht="16.5" customHeight="1">
      <c r="A569" s="11"/>
      <c r="B569" s="216" t="s">
        <v>226</v>
      </c>
      <c r="C569" s="155">
        <v>990</v>
      </c>
      <c r="D569" s="309"/>
      <c r="E569" s="59"/>
      <c r="F569" s="59"/>
      <c r="G569" s="59"/>
      <c r="H569" s="59"/>
      <c r="I569" s="59"/>
      <c r="J569" s="59"/>
      <c r="K569" s="8"/>
    </row>
    <row r="570" spans="1:11" ht="18.75" customHeight="1" thickBot="1">
      <c r="A570" s="11"/>
      <c r="B570" s="213" t="s">
        <v>227</v>
      </c>
      <c r="C570" s="129">
        <v>9700</v>
      </c>
      <c r="D570" s="328">
        <f>SUM(D563:D569)</f>
        <v>0</v>
      </c>
      <c r="E570" s="8"/>
      <c r="F570" s="8"/>
      <c r="G570" s="8"/>
      <c r="H570" s="8"/>
      <c r="I570" s="8"/>
      <c r="J570" s="8"/>
      <c r="K570" s="8"/>
    </row>
    <row r="571" spans="1:11" ht="18.75" customHeight="1">
      <c r="A571" s="11"/>
      <c r="B571" s="218" t="s">
        <v>33</v>
      </c>
      <c r="C571" s="74"/>
      <c r="D571" s="264">
        <f>(D570)</f>
        <v>0</v>
      </c>
      <c r="E571" s="59"/>
      <c r="F571" s="8"/>
      <c r="G571" s="59"/>
      <c r="H571" s="59"/>
      <c r="I571" s="59"/>
      <c r="J571" s="59"/>
      <c r="K571" s="8"/>
    </row>
    <row r="572" spans="1:11" ht="9.75" customHeight="1">
      <c r="A572" s="11"/>
      <c r="B572" s="243"/>
      <c r="C572" s="287"/>
      <c r="D572" s="323"/>
      <c r="E572" s="59"/>
      <c r="F572" s="8"/>
      <c r="G572" s="59"/>
      <c r="H572" s="59"/>
      <c r="I572" s="59"/>
      <c r="J572" s="59"/>
      <c r="K572" s="8"/>
    </row>
    <row r="573" spans="1:11" ht="18.75" customHeight="1">
      <c r="A573" s="11"/>
      <c r="B573" s="1" t="s">
        <v>413</v>
      </c>
      <c r="C573" s="286">
        <v>2710</v>
      </c>
      <c r="D573" s="311"/>
      <c r="E573" s="275"/>
      <c r="F573" s="8"/>
      <c r="G573" s="59"/>
      <c r="H573" s="59"/>
      <c r="I573" s="59"/>
      <c r="J573" s="59"/>
      <c r="K573" s="8"/>
    </row>
    <row r="574" spans="1:11" ht="18.75" customHeight="1">
      <c r="A574" s="11"/>
      <c r="B574" s="1" t="s">
        <v>423</v>
      </c>
      <c r="C574" s="2">
        <v>2720</v>
      </c>
      <c r="D574" s="311"/>
      <c r="E574" s="275"/>
      <c r="F574" s="8"/>
      <c r="G574" s="59"/>
      <c r="H574" s="59"/>
      <c r="I574" s="59"/>
      <c r="J574" s="59"/>
      <c r="K574" s="8"/>
    </row>
    <row r="575" spans="1:11" ht="18.75" customHeight="1">
      <c r="A575" s="11"/>
      <c r="B575" s="1" t="s">
        <v>424</v>
      </c>
      <c r="C575" s="2">
        <v>2730</v>
      </c>
      <c r="D575" s="309"/>
      <c r="E575" s="275"/>
      <c r="F575" s="8"/>
      <c r="G575" s="59"/>
      <c r="H575" s="59"/>
      <c r="I575" s="59"/>
      <c r="J575" s="59"/>
      <c r="K575" s="8"/>
    </row>
    <row r="576" spans="1:11" ht="18.75" customHeight="1">
      <c r="A576" s="11"/>
      <c r="B576" s="1" t="s">
        <v>425</v>
      </c>
      <c r="C576" s="2">
        <v>2740</v>
      </c>
      <c r="D576" s="309"/>
      <c r="E576" s="275"/>
      <c r="F576" s="8"/>
      <c r="G576" s="59"/>
      <c r="H576" s="59"/>
      <c r="I576" s="59"/>
      <c r="J576" s="59"/>
      <c r="K576" s="8"/>
    </row>
    <row r="577" spans="1:11" ht="18.75" customHeight="1">
      <c r="A577" s="11"/>
      <c r="B577" s="1" t="s">
        <v>426</v>
      </c>
      <c r="C577" s="2">
        <v>2750</v>
      </c>
      <c r="D577" s="309"/>
      <c r="E577" s="275"/>
      <c r="F577" s="8"/>
      <c r="G577" s="59"/>
      <c r="H577" s="59"/>
      <c r="I577" s="59"/>
      <c r="J577" s="59"/>
      <c r="K577" s="8"/>
    </row>
    <row r="578" spans="1:11" ht="18.75" customHeight="1" thickBot="1">
      <c r="A578" s="11"/>
      <c r="B578" s="222" t="s">
        <v>362</v>
      </c>
      <c r="C578" s="26">
        <v>2700</v>
      </c>
      <c r="D578" s="321">
        <f>SUM(D573:D577)</f>
        <v>0</v>
      </c>
      <c r="E578" s="59"/>
      <c r="F578" s="8"/>
      <c r="G578" s="59"/>
      <c r="H578" s="59"/>
      <c r="I578" s="59"/>
      <c r="J578" s="59"/>
      <c r="K578" s="8"/>
    </row>
    <row r="579" spans="1:11" ht="18.75" customHeight="1">
      <c r="A579" s="11"/>
      <c r="B579" s="220" t="s">
        <v>86</v>
      </c>
      <c r="C579" s="89"/>
      <c r="D579" s="57"/>
      <c r="E579" s="59"/>
      <c r="F579" s="8"/>
      <c r="G579" s="59"/>
      <c r="H579" s="59"/>
      <c r="I579" s="59"/>
      <c r="J579" s="59"/>
      <c r="K579" s="8"/>
    </row>
    <row r="580" spans="1:11" ht="18.75" customHeight="1" thickBot="1">
      <c r="A580" s="11"/>
      <c r="B580" s="219" t="s">
        <v>245</v>
      </c>
      <c r="C580" s="94"/>
      <c r="D580" s="332">
        <f>D560+D571+D578</f>
        <v>0</v>
      </c>
      <c r="E580" s="59"/>
      <c r="F580" s="8"/>
      <c r="G580" s="59"/>
      <c r="H580" s="59"/>
      <c r="I580" s="59"/>
      <c r="J580" s="59"/>
      <c r="K580" s="8"/>
    </row>
    <row r="581" ht="16.5" thickTop="1">
      <c r="A581" s="11"/>
    </row>
    <row r="582" spans="1:6" ht="15.75">
      <c r="A582" s="11"/>
      <c r="B582" s="10" t="s">
        <v>34</v>
      </c>
      <c r="F582" s="102"/>
    </row>
    <row r="583" spans="1:6" ht="15.75">
      <c r="A583" s="11"/>
      <c r="F583" s="102"/>
    </row>
    <row r="584" spans="1:6" ht="15.75">
      <c r="A584" s="11"/>
      <c r="F584" s="102"/>
    </row>
    <row r="585" spans="1:4" ht="15.75">
      <c r="A585" s="11" t="s">
        <v>104</v>
      </c>
      <c r="B585" s="40" t="str">
        <f>$B$1</f>
        <v>DISTRICT SCHOOL BOARD OF OKEECHOBEE COUNTY</v>
      </c>
      <c r="C585" s="8"/>
      <c r="D585" s="291"/>
    </row>
    <row r="586" spans="1:4" ht="15.75">
      <c r="A586" s="11"/>
      <c r="B586" s="13" t="s">
        <v>8</v>
      </c>
      <c r="C586" s="8"/>
      <c r="D586" s="291"/>
    </row>
    <row r="587" spans="1:4" ht="15.75">
      <c r="A587" s="11"/>
      <c r="B587" s="41" t="str">
        <f>$B$43</f>
        <v>For Fiscal Year Ending June 30, 2013</v>
      </c>
      <c r="C587" s="8"/>
      <c r="D587" s="291"/>
    </row>
    <row r="588" spans="1:4" ht="13.5" customHeight="1">
      <c r="A588" s="11"/>
      <c r="B588" s="8"/>
      <c r="C588" s="8"/>
      <c r="D588" s="291"/>
    </row>
    <row r="589" spans="1:4" ht="13.5" customHeight="1">
      <c r="A589" s="11"/>
      <c r="B589" s="41" t="s">
        <v>343</v>
      </c>
      <c r="C589" s="8"/>
      <c r="D589" s="291"/>
    </row>
    <row r="590" spans="1:5" ht="13.5" customHeight="1">
      <c r="A590" s="11"/>
      <c r="B590" s="40" t="s">
        <v>378</v>
      </c>
      <c r="C590" s="8"/>
      <c r="D590" s="67" t="s">
        <v>123</v>
      </c>
      <c r="E590" s="271"/>
    </row>
    <row r="591" spans="1:4" ht="18" customHeight="1">
      <c r="A591" s="11"/>
      <c r="B591" s="248"/>
      <c r="C591" s="126" t="s">
        <v>9</v>
      </c>
      <c r="D591" s="133"/>
    </row>
    <row r="592" spans="1:4" ht="13.5" customHeight="1">
      <c r="A592" s="11"/>
      <c r="B592" s="247" t="s">
        <v>10</v>
      </c>
      <c r="C592" s="2" t="s">
        <v>11</v>
      </c>
      <c r="D592" s="337"/>
    </row>
    <row r="593" spans="1:4" ht="18" customHeight="1">
      <c r="A593" s="11"/>
      <c r="B593" s="232" t="s">
        <v>36</v>
      </c>
      <c r="C593" s="46"/>
      <c r="D593" s="340"/>
    </row>
    <row r="594" spans="1:4" ht="18" customHeight="1">
      <c r="A594" s="11"/>
      <c r="B594" s="212" t="s">
        <v>158</v>
      </c>
      <c r="C594" s="47">
        <v>3199</v>
      </c>
      <c r="D594" s="311"/>
    </row>
    <row r="595" spans="1:4" ht="18" customHeight="1" thickBot="1">
      <c r="A595" s="11"/>
      <c r="B595" s="212" t="s">
        <v>159</v>
      </c>
      <c r="C595" s="74">
        <v>3100</v>
      </c>
      <c r="D595" s="265">
        <f>SUM(D594:D594)</f>
        <v>0</v>
      </c>
    </row>
    <row r="596" spans="1:4" ht="18" customHeight="1">
      <c r="A596" s="11"/>
      <c r="B596" s="233" t="s">
        <v>146</v>
      </c>
      <c r="C596" s="73"/>
      <c r="D596" s="310"/>
    </row>
    <row r="597" spans="1:4" ht="18" customHeight="1">
      <c r="A597" s="11"/>
      <c r="B597" s="212" t="s">
        <v>377</v>
      </c>
      <c r="C597" s="2">
        <v>3214</v>
      </c>
      <c r="D597" s="144">
        <v>428047.16</v>
      </c>
    </row>
    <row r="598" spans="1:4" ht="18" customHeight="1">
      <c r="A598" s="11"/>
      <c r="B598" s="216" t="s">
        <v>230</v>
      </c>
      <c r="C598" s="155">
        <v>3299</v>
      </c>
      <c r="D598" s="144"/>
    </row>
    <row r="599" spans="1:4" ht="18" customHeight="1" thickBot="1">
      <c r="A599" s="11"/>
      <c r="B599" s="212" t="s">
        <v>164</v>
      </c>
      <c r="C599" s="74">
        <v>3200</v>
      </c>
      <c r="D599" s="265">
        <f>SUM(D597:D598)</f>
        <v>428047.16</v>
      </c>
    </row>
    <row r="600" spans="1:4" ht="18" customHeight="1">
      <c r="A600" s="11"/>
      <c r="B600" s="233" t="s">
        <v>13</v>
      </c>
      <c r="C600" s="73"/>
      <c r="D600" s="264"/>
    </row>
    <row r="601" spans="1:4" ht="18" customHeight="1">
      <c r="A601" s="11"/>
      <c r="B601" s="212" t="s">
        <v>253</v>
      </c>
      <c r="C601" s="2">
        <v>3399</v>
      </c>
      <c r="D601" s="144"/>
    </row>
    <row r="602" spans="1:4" ht="18" customHeight="1" thickBot="1">
      <c r="A602" s="11"/>
      <c r="B602" s="212" t="s">
        <v>181</v>
      </c>
      <c r="C602" s="74">
        <v>3300</v>
      </c>
      <c r="D602" s="265">
        <f>SUM(D601:D601)</f>
        <v>0</v>
      </c>
    </row>
    <row r="603" spans="1:4" ht="18" customHeight="1">
      <c r="A603" s="11"/>
      <c r="B603" s="233" t="s">
        <v>14</v>
      </c>
      <c r="C603" s="73"/>
      <c r="D603" s="264"/>
    </row>
    <row r="604" spans="1:4" ht="18" customHeight="1">
      <c r="A604" s="11"/>
      <c r="B604" s="212" t="s">
        <v>151</v>
      </c>
      <c r="C604" s="2">
        <v>3430</v>
      </c>
      <c r="D604" s="144"/>
    </row>
    <row r="605" spans="1:4" ht="18" customHeight="1">
      <c r="A605" s="11"/>
      <c r="B605" s="212" t="s">
        <v>254</v>
      </c>
      <c r="C605" s="2">
        <v>3440</v>
      </c>
      <c r="D605" s="144"/>
    </row>
    <row r="606" spans="1:4" ht="18" customHeight="1">
      <c r="A606" s="11"/>
      <c r="B606" s="216" t="s">
        <v>234</v>
      </c>
      <c r="C606" s="155">
        <v>3495</v>
      </c>
      <c r="D606" s="144"/>
    </row>
    <row r="607" spans="1:4" ht="18" customHeight="1" thickBot="1">
      <c r="A607" s="11"/>
      <c r="B607" s="212" t="s">
        <v>199</v>
      </c>
      <c r="C607" s="74">
        <v>3400</v>
      </c>
      <c r="D607" s="265">
        <f>SUM(D604:D606)</f>
        <v>0</v>
      </c>
    </row>
    <row r="608" spans="1:4" ht="18" customHeight="1" thickBot="1">
      <c r="A608" s="11"/>
      <c r="B608" s="218" t="s">
        <v>15</v>
      </c>
      <c r="C608" s="98"/>
      <c r="D608" s="265">
        <f>D595+D599+D607+D602</f>
        <v>428047.16</v>
      </c>
    </row>
    <row r="609" spans="1:4" ht="18" customHeight="1">
      <c r="A609" s="11"/>
      <c r="B609" s="221" t="s">
        <v>16</v>
      </c>
      <c r="C609" s="99"/>
      <c r="D609" s="264"/>
    </row>
    <row r="610" spans="1:4" ht="18" customHeight="1">
      <c r="A610" s="11"/>
      <c r="B610" s="235" t="s">
        <v>149</v>
      </c>
      <c r="C610" s="155">
        <v>3730</v>
      </c>
      <c r="D610" s="144"/>
    </row>
    <row r="611" spans="1:4" ht="18" customHeight="1">
      <c r="A611" s="11"/>
      <c r="B611" s="235" t="s">
        <v>83</v>
      </c>
      <c r="C611" s="155">
        <v>3740</v>
      </c>
      <c r="D611" s="144"/>
    </row>
    <row r="612" spans="1:4" ht="18" customHeight="1">
      <c r="A612" s="11"/>
      <c r="B612" s="232" t="s">
        <v>17</v>
      </c>
      <c r="C612" s="126"/>
      <c r="D612" s="270"/>
    </row>
    <row r="613" spans="1:4" ht="18" customHeight="1">
      <c r="A613" s="11"/>
      <c r="B613" s="212" t="s">
        <v>235</v>
      </c>
      <c r="C613" s="2">
        <v>3610</v>
      </c>
      <c r="D613" s="144"/>
    </row>
    <row r="614" spans="1:4" ht="18" customHeight="1">
      <c r="A614" s="11"/>
      <c r="B614" s="212" t="s">
        <v>200</v>
      </c>
      <c r="C614" s="2">
        <v>3620</v>
      </c>
      <c r="D614" s="144"/>
    </row>
    <row r="615" spans="1:4" ht="18" customHeight="1">
      <c r="A615" s="11"/>
      <c r="B615" s="212" t="s">
        <v>201</v>
      </c>
      <c r="C615" s="2">
        <v>3630</v>
      </c>
      <c r="D615" s="144"/>
    </row>
    <row r="616" spans="1:4" ht="18" customHeight="1">
      <c r="A616" s="11"/>
      <c r="B616" s="216" t="s">
        <v>255</v>
      </c>
      <c r="C616" s="155">
        <v>3650</v>
      </c>
      <c r="D616" s="144"/>
    </row>
    <row r="617" spans="1:13" ht="18" customHeight="1">
      <c r="A617" s="11"/>
      <c r="B617" s="213" t="s">
        <v>421</v>
      </c>
      <c r="C617" s="26">
        <v>3660</v>
      </c>
      <c r="D617" s="144"/>
      <c r="E617" s="276"/>
      <c r="F617" s="65"/>
      <c r="G617" s="65"/>
      <c r="H617" s="65"/>
      <c r="I617" s="65"/>
      <c r="J617" s="65"/>
      <c r="K617" s="65"/>
      <c r="L617" s="65"/>
      <c r="M617" s="65"/>
    </row>
    <row r="618" spans="1:4" ht="18" customHeight="1">
      <c r="A618" s="11"/>
      <c r="B618" s="216" t="s">
        <v>203</v>
      </c>
      <c r="C618" s="155">
        <v>3670</v>
      </c>
      <c r="D618" s="309"/>
    </row>
    <row r="619" spans="1:4" ht="18" customHeight="1">
      <c r="A619" s="11"/>
      <c r="B619" s="216" t="s">
        <v>204</v>
      </c>
      <c r="C619" s="155">
        <v>3690</v>
      </c>
      <c r="D619" s="309"/>
    </row>
    <row r="620" spans="1:4" ht="18" customHeight="1" thickBot="1">
      <c r="A620" s="11"/>
      <c r="B620" s="212" t="s">
        <v>205</v>
      </c>
      <c r="C620" s="74">
        <v>3600</v>
      </c>
      <c r="D620" s="265">
        <f>SUM(D613:D619)</f>
        <v>0</v>
      </c>
    </row>
    <row r="621" spans="1:4" ht="18" customHeight="1">
      <c r="A621" s="11"/>
      <c r="B621" s="218" t="s">
        <v>18</v>
      </c>
      <c r="C621" s="74"/>
      <c r="D621" s="264">
        <f>SUM(D610:D611)+D620</f>
        <v>0</v>
      </c>
    </row>
    <row r="622" spans="1:5" ht="15.75">
      <c r="A622" s="11"/>
      <c r="B622" s="1" t="s">
        <v>436</v>
      </c>
      <c r="C622" s="2">
        <v>2800</v>
      </c>
      <c r="D622" s="309"/>
      <c r="E622" s="274"/>
    </row>
    <row r="623" spans="1:4" ht="15.75">
      <c r="A623" s="11"/>
      <c r="B623" s="221" t="s">
        <v>37</v>
      </c>
      <c r="C623" s="73"/>
      <c r="D623" s="143"/>
    </row>
    <row r="624" spans="1:4" ht="16.5" thickBot="1">
      <c r="A624" s="11"/>
      <c r="B624" s="218" t="s">
        <v>237</v>
      </c>
      <c r="C624" s="5"/>
      <c r="D624" s="147">
        <f>(D608+D621+D622)</f>
        <v>428047.16</v>
      </c>
    </row>
    <row r="625" ht="16.5" thickTop="1">
      <c r="A625" s="11"/>
    </row>
    <row r="626" spans="1:6" ht="15.75">
      <c r="A626" s="11"/>
      <c r="B626" s="10" t="s">
        <v>34</v>
      </c>
      <c r="F626" s="102"/>
    </row>
    <row r="627" spans="1:6" ht="15.75">
      <c r="A627" s="11"/>
      <c r="F627" s="102"/>
    </row>
    <row r="628" spans="1:6" ht="15.75">
      <c r="A628" s="11"/>
      <c r="F628" s="102"/>
    </row>
    <row r="629" spans="1:4" ht="15.75">
      <c r="A629" s="11" t="s">
        <v>105</v>
      </c>
      <c r="B629" s="40" t="str">
        <f>$B$1</f>
        <v>DISTRICT SCHOOL BOARD OF OKEECHOBEE COUNTY</v>
      </c>
      <c r="C629" s="8"/>
      <c r="D629" s="291"/>
    </row>
    <row r="630" spans="1:4" ht="15.75">
      <c r="A630" s="11"/>
      <c r="B630" s="13" t="s">
        <v>8</v>
      </c>
      <c r="C630" s="8"/>
      <c r="D630" s="291"/>
    </row>
    <row r="631" spans="1:4" ht="15.75">
      <c r="A631" s="11"/>
      <c r="B631" s="41" t="str">
        <f>$B$43</f>
        <v>For Fiscal Year Ending June 30, 2013</v>
      </c>
      <c r="C631" s="8"/>
      <c r="D631" s="291"/>
    </row>
    <row r="632" spans="1:4" ht="13.5" customHeight="1">
      <c r="A632" s="11"/>
      <c r="B632" s="8"/>
      <c r="C632" s="8"/>
      <c r="D632" s="291"/>
    </row>
    <row r="633" spans="1:11" ht="13.5" customHeight="1">
      <c r="A633" s="11"/>
      <c r="B633" s="40" t="s">
        <v>379</v>
      </c>
      <c r="C633" s="8"/>
      <c r="K633" s="67" t="s">
        <v>124</v>
      </c>
    </row>
    <row r="634" spans="1:11" ht="18.75" customHeight="1">
      <c r="A634" s="11"/>
      <c r="B634" s="68"/>
      <c r="C634" s="126" t="s">
        <v>9</v>
      </c>
      <c r="D634" s="308"/>
      <c r="E634" s="126" t="s">
        <v>22</v>
      </c>
      <c r="F634" s="126" t="s">
        <v>23</v>
      </c>
      <c r="G634" s="126" t="s">
        <v>24</v>
      </c>
      <c r="H634" s="126" t="s">
        <v>25</v>
      </c>
      <c r="I634" s="126" t="s">
        <v>26</v>
      </c>
      <c r="J634" s="126" t="s">
        <v>27</v>
      </c>
      <c r="K634" s="126" t="s">
        <v>28</v>
      </c>
    </row>
    <row r="635" spans="1:11" ht="18.75" customHeight="1">
      <c r="A635" s="11"/>
      <c r="B635" s="247" t="s">
        <v>29</v>
      </c>
      <c r="C635" s="2" t="s">
        <v>11</v>
      </c>
      <c r="D635" s="2" t="s">
        <v>21</v>
      </c>
      <c r="E635" s="2">
        <v>100</v>
      </c>
      <c r="F635" s="2">
        <v>200</v>
      </c>
      <c r="G635" s="2">
        <v>300</v>
      </c>
      <c r="H635" s="2">
        <v>400</v>
      </c>
      <c r="I635" s="2">
        <v>500</v>
      </c>
      <c r="J635" s="2">
        <v>600</v>
      </c>
      <c r="K635" s="2">
        <v>700</v>
      </c>
    </row>
    <row r="636" spans="1:11" ht="18.75" customHeight="1">
      <c r="A636" s="11"/>
      <c r="B636" s="1" t="s">
        <v>207</v>
      </c>
      <c r="C636" s="2">
        <v>5000</v>
      </c>
      <c r="D636" s="320">
        <f>SUM(E636:K636)</f>
        <v>48504.66</v>
      </c>
      <c r="E636" s="97"/>
      <c r="F636" s="97">
        <v>437.66</v>
      </c>
      <c r="G636" s="97">
        <v>42730</v>
      </c>
      <c r="H636" s="97"/>
      <c r="I636" s="97"/>
      <c r="J636" s="97"/>
      <c r="K636" s="97">
        <v>5337</v>
      </c>
    </row>
    <row r="637" spans="1:11" ht="18.75" customHeight="1">
      <c r="A637" s="11"/>
      <c r="B637" s="1" t="s">
        <v>208</v>
      </c>
      <c r="C637" s="2">
        <v>6100</v>
      </c>
      <c r="D637" s="320">
        <f aca="true" t="shared" si="9" ref="D637:D655">SUM(E637:K637)</f>
        <v>0</v>
      </c>
      <c r="E637" s="97"/>
      <c r="F637" s="97"/>
      <c r="G637" s="97"/>
      <c r="H637" s="97"/>
      <c r="I637" s="97"/>
      <c r="J637" s="97"/>
      <c r="K637" s="97"/>
    </row>
    <row r="638" spans="1:12" ht="18.75" customHeight="1">
      <c r="A638" s="11"/>
      <c r="B638" s="1" t="s">
        <v>209</v>
      </c>
      <c r="C638" s="2">
        <v>6200</v>
      </c>
      <c r="D638" s="320">
        <f t="shared" si="9"/>
        <v>0</v>
      </c>
      <c r="E638" s="97"/>
      <c r="F638" s="97"/>
      <c r="G638" s="97"/>
      <c r="H638" s="97"/>
      <c r="I638" s="97"/>
      <c r="J638" s="97"/>
      <c r="K638" s="97"/>
      <c r="L638" s="66"/>
    </row>
    <row r="639" spans="1:12" ht="18.75" customHeight="1">
      <c r="A639" s="11"/>
      <c r="B639" s="1" t="s">
        <v>210</v>
      </c>
      <c r="C639" s="2">
        <v>6300</v>
      </c>
      <c r="D639" s="320">
        <f t="shared" si="9"/>
        <v>55576.86</v>
      </c>
      <c r="E639" s="97"/>
      <c r="F639" s="97"/>
      <c r="G639" s="97"/>
      <c r="H639" s="97"/>
      <c r="I639" s="97">
        <v>86.86</v>
      </c>
      <c r="J639" s="97"/>
      <c r="K639" s="97">
        <v>55490</v>
      </c>
      <c r="L639" s="66"/>
    </row>
    <row r="640" spans="1:12" ht="18.75" customHeight="1">
      <c r="A640" s="11"/>
      <c r="B640" s="1" t="s">
        <v>211</v>
      </c>
      <c r="C640" s="2">
        <v>6400</v>
      </c>
      <c r="D640" s="320">
        <f t="shared" si="9"/>
        <v>265130.17</v>
      </c>
      <c r="E640" s="97">
        <v>125311</v>
      </c>
      <c r="F640" s="97">
        <v>13329</v>
      </c>
      <c r="G640" s="97">
        <v>26630.27</v>
      </c>
      <c r="H640" s="97"/>
      <c r="I640" s="97">
        <v>4027.18</v>
      </c>
      <c r="J640" s="97"/>
      <c r="K640" s="97">
        <v>95832.72</v>
      </c>
      <c r="L640" s="66"/>
    </row>
    <row r="641" spans="1:12" ht="18.75" customHeight="1">
      <c r="A641" s="11"/>
      <c r="B641" s="1" t="s">
        <v>429</v>
      </c>
      <c r="C641" s="2">
        <v>6500</v>
      </c>
      <c r="D641" s="320">
        <f t="shared" si="9"/>
        <v>0</v>
      </c>
      <c r="E641" s="97"/>
      <c r="F641" s="97"/>
      <c r="G641" s="97"/>
      <c r="H641" s="97"/>
      <c r="I641" s="97"/>
      <c r="J641" s="97"/>
      <c r="K641" s="97"/>
      <c r="L641" s="66"/>
    </row>
    <row r="642" spans="1:12" ht="18.75" customHeight="1">
      <c r="A642" s="11"/>
      <c r="B642" s="235" t="s">
        <v>407</v>
      </c>
      <c r="C642" s="2">
        <v>7100</v>
      </c>
      <c r="D642" s="320">
        <f t="shared" si="9"/>
        <v>0</v>
      </c>
      <c r="E642" s="97"/>
      <c r="F642" s="97"/>
      <c r="G642" s="97"/>
      <c r="H642" s="97"/>
      <c r="I642" s="97"/>
      <c r="J642" s="97"/>
      <c r="K642" s="97"/>
      <c r="L642" s="66"/>
    </row>
    <row r="643" spans="1:12" ht="18.75" customHeight="1">
      <c r="A643" s="11"/>
      <c r="B643" s="1" t="s">
        <v>212</v>
      </c>
      <c r="C643" s="2">
        <v>7200</v>
      </c>
      <c r="D643" s="320">
        <f t="shared" si="9"/>
        <v>16515.35</v>
      </c>
      <c r="E643" s="97"/>
      <c r="F643" s="97"/>
      <c r="G643" s="97"/>
      <c r="H643" s="97"/>
      <c r="I643" s="97"/>
      <c r="J643" s="97"/>
      <c r="K643" s="97">
        <v>16515.35</v>
      </c>
      <c r="L643" s="66"/>
    </row>
    <row r="644" spans="1:12" ht="18.75" customHeight="1">
      <c r="A644" s="11"/>
      <c r="B644" s="1" t="s">
        <v>213</v>
      </c>
      <c r="C644" s="2">
        <v>7300</v>
      </c>
      <c r="D644" s="320">
        <f t="shared" si="9"/>
        <v>0</v>
      </c>
      <c r="E644" s="97"/>
      <c r="F644" s="97"/>
      <c r="G644" s="97"/>
      <c r="H644" s="97"/>
      <c r="I644" s="97"/>
      <c r="J644" s="97"/>
      <c r="K644" s="97"/>
      <c r="L644" s="66"/>
    </row>
    <row r="645" spans="1:12" ht="18.75" customHeight="1">
      <c r="A645" s="11"/>
      <c r="B645" s="1" t="s">
        <v>214</v>
      </c>
      <c r="C645" s="2">
        <v>7400</v>
      </c>
      <c r="D645" s="320">
        <f t="shared" si="9"/>
        <v>0</v>
      </c>
      <c r="E645" s="97"/>
      <c r="F645" s="97"/>
      <c r="G645" s="97"/>
      <c r="H645" s="97"/>
      <c r="I645" s="97"/>
      <c r="J645" s="97"/>
      <c r="K645" s="97"/>
      <c r="L645" s="66"/>
    </row>
    <row r="646" spans="1:12" ht="18.75" customHeight="1">
      <c r="A646" s="11"/>
      <c r="B646" s="1" t="s">
        <v>215</v>
      </c>
      <c r="C646" s="2">
        <v>7500</v>
      </c>
      <c r="D646" s="320">
        <f t="shared" si="9"/>
        <v>0</v>
      </c>
      <c r="E646" s="97"/>
      <c r="F646" s="97"/>
      <c r="G646" s="97"/>
      <c r="H646" s="97"/>
      <c r="I646" s="97"/>
      <c r="J646" s="97"/>
      <c r="K646" s="97"/>
      <c r="L646" s="66"/>
    </row>
    <row r="647" spans="1:12" ht="18.75" customHeight="1">
      <c r="A647" s="11"/>
      <c r="B647" s="1" t="s">
        <v>256</v>
      </c>
      <c r="C647" s="2">
        <v>7600</v>
      </c>
      <c r="D647" s="320">
        <f t="shared" si="9"/>
        <v>0</v>
      </c>
      <c r="E647" s="97"/>
      <c r="F647" s="97"/>
      <c r="G647" s="97"/>
      <c r="H647" s="97"/>
      <c r="I647" s="97"/>
      <c r="J647" s="97"/>
      <c r="K647" s="97"/>
      <c r="L647" s="66"/>
    </row>
    <row r="648" spans="1:12" ht="18.75" customHeight="1">
      <c r="A648" s="11"/>
      <c r="B648" s="1" t="s">
        <v>216</v>
      </c>
      <c r="C648" s="2">
        <v>7700</v>
      </c>
      <c r="D648" s="320">
        <f t="shared" si="9"/>
        <v>0</v>
      </c>
      <c r="E648" s="97"/>
      <c r="F648" s="97"/>
      <c r="G648" s="97"/>
      <c r="H648" s="97"/>
      <c r="I648" s="97"/>
      <c r="J648" s="97"/>
      <c r="K648" s="97"/>
      <c r="L648" s="66"/>
    </row>
    <row r="649" spans="1:12" ht="18.75" customHeight="1">
      <c r="A649" s="11"/>
      <c r="B649" s="1" t="s">
        <v>217</v>
      </c>
      <c r="C649" s="2">
        <v>7800</v>
      </c>
      <c r="D649" s="320">
        <f t="shared" si="9"/>
        <v>0</v>
      </c>
      <c r="E649" s="97"/>
      <c r="F649" s="97"/>
      <c r="G649" s="97"/>
      <c r="H649" s="97"/>
      <c r="I649" s="97"/>
      <c r="J649" s="97"/>
      <c r="K649" s="97"/>
      <c r="L649" s="66"/>
    </row>
    <row r="650" spans="1:12" ht="18.75" customHeight="1">
      <c r="A650" s="11"/>
      <c r="B650" s="1" t="s">
        <v>218</v>
      </c>
      <c r="C650" s="2">
        <v>7900</v>
      </c>
      <c r="D650" s="320">
        <f t="shared" si="9"/>
        <v>0</v>
      </c>
      <c r="E650" s="97"/>
      <c r="F650" s="97"/>
      <c r="G650" s="97"/>
      <c r="H650" s="97"/>
      <c r="I650" s="97"/>
      <c r="J650" s="97"/>
      <c r="K650" s="97"/>
      <c r="L650" s="66"/>
    </row>
    <row r="651" spans="1:12" ht="18.75" customHeight="1">
      <c r="A651" s="11"/>
      <c r="B651" s="1" t="s">
        <v>219</v>
      </c>
      <c r="C651" s="2">
        <v>8100</v>
      </c>
      <c r="D651" s="320">
        <f t="shared" si="9"/>
        <v>0</v>
      </c>
      <c r="E651" s="97"/>
      <c r="F651" s="97"/>
      <c r="G651" s="97"/>
      <c r="H651" s="97"/>
      <c r="I651" s="97"/>
      <c r="J651" s="97"/>
      <c r="K651" s="97"/>
      <c r="L651" s="66"/>
    </row>
    <row r="652" spans="1:12" ht="18.75" customHeight="1">
      <c r="A652" s="11"/>
      <c r="B652" s="1" t="s">
        <v>220</v>
      </c>
      <c r="C652" s="2">
        <v>8200</v>
      </c>
      <c r="D652" s="320">
        <f t="shared" si="9"/>
        <v>4000</v>
      </c>
      <c r="E652" s="97"/>
      <c r="F652" s="97"/>
      <c r="G652" s="97">
        <v>4000</v>
      </c>
      <c r="H652" s="97"/>
      <c r="I652" s="97"/>
      <c r="J652" s="97"/>
      <c r="K652" s="97"/>
      <c r="L652" s="66"/>
    </row>
    <row r="653" spans="1:12" ht="18.75" customHeight="1">
      <c r="A653" s="11"/>
      <c r="B653" s="1" t="s">
        <v>221</v>
      </c>
      <c r="C653" s="2">
        <v>9100</v>
      </c>
      <c r="D653" s="320">
        <f t="shared" si="9"/>
        <v>0</v>
      </c>
      <c r="E653" s="97"/>
      <c r="F653" s="97"/>
      <c r="G653" s="97"/>
      <c r="H653" s="97"/>
      <c r="I653" s="97"/>
      <c r="J653" s="97"/>
      <c r="K653" s="97"/>
      <c r="L653" s="66"/>
    </row>
    <row r="654" spans="1:12" ht="18.75" customHeight="1">
      <c r="A654" s="11"/>
      <c r="B654" s="1" t="s">
        <v>46</v>
      </c>
      <c r="C654" s="2">
        <v>9200</v>
      </c>
      <c r="D654" s="320">
        <f t="shared" si="9"/>
        <v>0</v>
      </c>
      <c r="E654" s="282"/>
      <c r="F654" s="282"/>
      <c r="G654" s="282"/>
      <c r="H654" s="282"/>
      <c r="I654" s="282"/>
      <c r="J654" s="282"/>
      <c r="K654" s="97"/>
      <c r="L654" s="66"/>
    </row>
    <row r="655" spans="1:12" ht="18.75" customHeight="1">
      <c r="A655" s="11"/>
      <c r="B655" s="1" t="s">
        <v>270</v>
      </c>
      <c r="C655" s="2">
        <v>9300</v>
      </c>
      <c r="D655" s="320">
        <f t="shared" si="9"/>
        <v>38320.12</v>
      </c>
      <c r="E655" s="282"/>
      <c r="F655" s="282"/>
      <c r="G655" s="282"/>
      <c r="H655" s="282"/>
      <c r="I655" s="282"/>
      <c r="J655" s="97">
        <v>38320.12</v>
      </c>
      <c r="K655" s="282"/>
      <c r="L655" s="66"/>
    </row>
    <row r="656" spans="1:12" ht="18.75" customHeight="1" thickBot="1">
      <c r="A656" s="11"/>
      <c r="B656" s="218" t="s">
        <v>30</v>
      </c>
      <c r="C656" s="5"/>
      <c r="D656" s="321">
        <f>SUM(E656:K656)</f>
        <v>428047.16000000003</v>
      </c>
      <c r="E656" s="49">
        <f aca="true" t="shared" si="10" ref="E656:K656">SUM(E636:E655)</f>
        <v>125311</v>
      </c>
      <c r="F656" s="49">
        <f t="shared" si="10"/>
        <v>13766.66</v>
      </c>
      <c r="G656" s="49">
        <f t="shared" si="10"/>
        <v>73360.27</v>
      </c>
      <c r="H656" s="49">
        <f t="shared" si="10"/>
        <v>0</v>
      </c>
      <c r="I656" s="49">
        <f t="shared" si="10"/>
        <v>4114.04</v>
      </c>
      <c r="J656" s="49">
        <f t="shared" si="10"/>
        <v>38320.12</v>
      </c>
      <c r="K656" s="49">
        <f t="shared" si="10"/>
        <v>173175.07</v>
      </c>
      <c r="L656" s="66"/>
    </row>
    <row r="657" spans="1:12" ht="15" customHeight="1">
      <c r="A657" s="11"/>
      <c r="B657" s="234" t="s">
        <v>31</v>
      </c>
      <c r="C657" s="69"/>
      <c r="D657" s="338"/>
      <c r="E657" s="8"/>
      <c r="F657" s="8"/>
      <c r="G657" s="8"/>
      <c r="H657" s="8"/>
      <c r="I657" s="8"/>
      <c r="J657" s="8"/>
      <c r="K657" s="8"/>
      <c r="L657" s="66"/>
    </row>
    <row r="658" spans="1:11" ht="15" customHeight="1">
      <c r="A658" s="11"/>
      <c r="B658" s="233" t="s">
        <v>51</v>
      </c>
      <c r="C658" s="73"/>
      <c r="D658" s="143"/>
      <c r="E658" s="59"/>
      <c r="F658" s="59"/>
      <c r="G658" s="59"/>
      <c r="H658" s="59"/>
      <c r="I658" s="59"/>
      <c r="J658" s="59"/>
      <c r="K658" s="8"/>
    </row>
    <row r="659" spans="1:11" ht="16.5" customHeight="1">
      <c r="A659" s="11"/>
      <c r="B659" s="212" t="s">
        <v>243</v>
      </c>
      <c r="C659" s="2">
        <v>910</v>
      </c>
      <c r="D659" s="144"/>
      <c r="E659" s="59"/>
      <c r="F659" s="59"/>
      <c r="G659" s="59"/>
      <c r="H659" s="59"/>
      <c r="I659" s="59"/>
      <c r="J659" s="59"/>
      <c r="K659" s="8"/>
    </row>
    <row r="660" spans="1:11" ht="16.5" customHeight="1">
      <c r="A660" s="11"/>
      <c r="B660" s="212" t="s">
        <v>222</v>
      </c>
      <c r="C660" s="2">
        <v>920</v>
      </c>
      <c r="D660" s="144"/>
      <c r="E660" s="59"/>
      <c r="F660" s="59"/>
      <c r="G660" s="59"/>
      <c r="H660" s="59"/>
      <c r="I660" s="59"/>
      <c r="J660" s="59"/>
      <c r="K660" s="8"/>
    </row>
    <row r="661" spans="1:11" ht="16.5" customHeight="1">
      <c r="A661" s="11"/>
      <c r="B661" s="212" t="s">
        <v>223</v>
      </c>
      <c r="C661" s="2">
        <v>930</v>
      </c>
      <c r="D661" s="144"/>
      <c r="E661" s="59"/>
      <c r="F661" s="59"/>
      <c r="G661" s="59"/>
      <c r="H661" s="59"/>
      <c r="I661" s="59"/>
      <c r="J661" s="59"/>
      <c r="K661" s="8"/>
    </row>
    <row r="662" spans="1:11" ht="16.5" customHeight="1">
      <c r="A662" s="11"/>
      <c r="B662" s="216" t="s">
        <v>255</v>
      </c>
      <c r="C662" s="155">
        <v>950</v>
      </c>
      <c r="D662" s="144"/>
      <c r="E662" s="59"/>
      <c r="F662" s="59"/>
      <c r="G662" s="59"/>
      <c r="H662" s="59"/>
      <c r="I662" s="59"/>
      <c r="J662" s="59"/>
      <c r="K662" s="8"/>
    </row>
    <row r="663" spans="1:5" ht="16.5" customHeight="1">
      <c r="A663" s="11"/>
      <c r="B663" s="210" t="s">
        <v>437</v>
      </c>
      <c r="C663" s="44">
        <v>960</v>
      </c>
      <c r="D663" s="309"/>
      <c r="E663" s="274"/>
    </row>
    <row r="664" spans="1:11" ht="16.5" customHeight="1">
      <c r="A664" s="11"/>
      <c r="B664" s="216" t="s">
        <v>225</v>
      </c>
      <c r="C664" s="155">
        <v>970</v>
      </c>
      <c r="D664" s="309"/>
      <c r="E664" s="59"/>
      <c r="F664" s="59"/>
      <c r="G664" s="59"/>
      <c r="H664" s="59"/>
      <c r="I664" s="59"/>
      <c r="J664" s="59"/>
      <c r="K664" s="8"/>
    </row>
    <row r="665" spans="1:11" ht="16.5" customHeight="1">
      <c r="A665" s="11"/>
      <c r="B665" s="216" t="s">
        <v>226</v>
      </c>
      <c r="C665" s="155">
        <v>990</v>
      </c>
      <c r="D665" s="309"/>
      <c r="E665" s="59"/>
      <c r="F665" s="59"/>
      <c r="G665" s="59"/>
      <c r="H665" s="59"/>
      <c r="I665" s="59"/>
      <c r="J665" s="59"/>
      <c r="K665" s="8"/>
    </row>
    <row r="666" spans="1:11" ht="18.75" customHeight="1" thickBot="1">
      <c r="A666" s="11"/>
      <c r="B666" s="213" t="s">
        <v>227</v>
      </c>
      <c r="C666" s="129">
        <v>9700</v>
      </c>
      <c r="D666" s="328">
        <f>SUM(D659:D665)</f>
        <v>0</v>
      </c>
      <c r="E666" s="8"/>
      <c r="F666" s="8"/>
      <c r="G666" s="8"/>
      <c r="H666" s="8"/>
      <c r="I666" s="8"/>
      <c r="J666" s="8"/>
      <c r="K666" s="8"/>
    </row>
    <row r="667" spans="1:11" ht="18.75" customHeight="1">
      <c r="A667" s="11"/>
      <c r="B667" s="218" t="s">
        <v>33</v>
      </c>
      <c r="C667" s="74"/>
      <c r="D667" s="264">
        <f>(D666)</f>
        <v>0</v>
      </c>
      <c r="E667" s="59"/>
      <c r="F667" s="8"/>
      <c r="G667" s="59"/>
      <c r="H667" s="59"/>
      <c r="I667" s="59"/>
      <c r="J667" s="59"/>
      <c r="K667" s="8"/>
    </row>
    <row r="668" spans="1:11" ht="9.75" customHeight="1">
      <c r="A668" s="11"/>
      <c r="B668" s="243"/>
      <c r="C668" s="287"/>
      <c r="D668" s="323"/>
      <c r="E668" s="59"/>
      <c r="F668" s="8"/>
      <c r="G668" s="59"/>
      <c r="H668" s="59"/>
      <c r="I668" s="59"/>
      <c r="J668" s="59"/>
      <c r="K668" s="8"/>
    </row>
    <row r="669" spans="1:11" ht="18.75" customHeight="1">
      <c r="A669" s="11"/>
      <c r="B669" s="1" t="s">
        <v>438</v>
      </c>
      <c r="C669" s="286">
        <v>2710</v>
      </c>
      <c r="D669" s="311"/>
      <c r="E669" s="275"/>
      <c r="F669" s="8"/>
      <c r="G669" s="59"/>
      <c r="H669" s="59"/>
      <c r="I669" s="59"/>
      <c r="J669" s="59"/>
      <c r="K669" s="8"/>
    </row>
    <row r="670" spans="1:11" ht="18.75" customHeight="1">
      <c r="A670" s="11"/>
      <c r="B670" s="1" t="s">
        <v>423</v>
      </c>
      <c r="C670" s="2">
        <v>2720</v>
      </c>
      <c r="D670" s="311"/>
      <c r="E670" s="275"/>
      <c r="F670" s="8"/>
      <c r="G670" s="59"/>
      <c r="H670" s="59"/>
      <c r="I670" s="59"/>
      <c r="J670" s="59"/>
      <c r="K670" s="8"/>
    </row>
    <row r="671" spans="1:11" ht="18.75" customHeight="1">
      <c r="A671" s="11"/>
      <c r="B671" s="1" t="s">
        <v>424</v>
      </c>
      <c r="C671" s="2">
        <v>2730</v>
      </c>
      <c r="D671" s="309"/>
      <c r="E671" s="275"/>
      <c r="F671" s="8"/>
      <c r="G671" s="59"/>
      <c r="H671" s="59"/>
      <c r="I671" s="59"/>
      <c r="J671" s="59"/>
      <c r="K671" s="8"/>
    </row>
    <row r="672" spans="1:11" ht="18.75" customHeight="1">
      <c r="A672" s="11"/>
      <c r="B672" s="1" t="s">
        <v>425</v>
      </c>
      <c r="C672" s="2">
        <v>2740</v>
      </c>
      <c r="D672" s="309"/>
      <c r="E672" s="275"/>
      <c r="F672" s="8"/>
      <c r="G672" s="59"/>
      <c r="H672" s="59"/>
      <c r="I672" s="59"/>
      <c r="J672" s="59"/>
      <c r="K672" s="8"/>
    </row>
    <row r="673" spans="1:11" ht="18.75" customHeight="1">
      <c r="A673" s="11"/>
      <c r="B673" s="1" t="s">
        <v>426</v>
      </c>
      <c r="C673" s="2">
        <v>2750</v>
      </c>
      <c r="D673" s="309"/>
      <c r="E673" s="275"/>
      <c r="F673" s="8"/>
      <c r="G673" s="59"/>
      <c r="H673" s="59"/>
      <c r="I673" s="59"/>
      <c r="J673" s="59"/>
      <c r="K673" s="8"/>
    </row>
    <row r="674" spans="1:11" ht="18.75" customHeight="1" thickBot="1">
      <c r="A674" s="11"/>
      <c r="B674" s="222" t="s">
        <v>362</v>
      </c>
      <c r="C674" s="26">
        <v>2700</v>
      </c>
      <c r="D674" s="321">
        <f>SUM(D669:D673)</f>
        <v>0</v>
      </c>
      <c r="E674" s="59"/>
      <c r="F674" s="8"/>
      <c r="G674" s="59"/>
      <c r="H674" s="59"/>
      <c r="I674" s="59"/>
      <c r="J674" s="59"/>
      <c r="K674" s="8"/>
    </row>
    <row r="675" spans="1:11" ht="18.75" customHeight="1">
      <c r="A675" s="11"/>
      <c r="B675" s="220" t="s">
        <v>86</v>
      </c>
      <c r="C675" s="89"/>
      <c r="D675" s="57"/>
      <c r="E675" s="59"/>
      <c r="F675" s="8"/>
      <c r="G675" s="59"/>
      <c r="H675" s="59"/>
      <c r="I675" s="59"/>
      <c r="J675" s="59"/>
      <c r="K675" s="8"/>
    </row>
    <row r="676" spans="1:11" ht="18.75" customHeight="1" thickBot="1">
      <c r="A676" s="11"/>
      <c r="B676" s="219" t="s">
        <v>245</v>
      </c>
      <c r="C676" s="94"/>
      <c r="D676" s="332">
        <f>D656+D667+D674</f>
        <v>428047.16000000003</v>
      </c>
      <c r="E676" s="59"/>
      <c r="F676" s="8"/>
      <c r="G676" s="59"/>
      <c r="H676" s="59"/>
      <c r="I676" s="59"/>
      <c r="J676" s="59"/>
      <c r="K676" s="8"/>
    </row>
    <row r="677" ht="16.5" thickTop="1">
      <c r="A677" s="11"/>
    </row>
    <row r="678" spans="1:6" ht="15.75">
      <c r="A678" s="11"/>
      <c r="B678" s="10" t="s">
        <v>34</v>
      </c>
      <c r="F678" s="102"/>
    </row>
    <row r="679" spans="1:6" ht="15.75">
      <c r="A679" s="11"/>
      <c r="F679" s="102"/>
    </row>
    <row r="680" spans="1:6" ht="15.75">
      <c r="A680" s="11"/>
      <c r="F680" s="102"/>
    </row>
    <row r="681" spans="1:4" ht="15.75">
      <c r="A681" s="11" t="s">
        <v>318</v>
      </c>
      <c r="B681" s="40" t="str">
        <f>$B$1</f>
        <v>DISTRICT SCHOOL BOARD OF OKEECHOBEE COUNTY</v>
      </c>
      <c r="C681" s="8"/>
      <c r="D681" s="291"/>
    </row>
    <row r="682" spans="1:4" ht="15.75">
      <c r="A682" s="11"/>
      <c r="B682" s="13" t="s">
        <v>8</v>
      </c>
      <c r="C682" s="8"/>
      <c r="D682" s="291"/>
    </row>
    <row r="683" spans="1:4" ht="15.75">
      <c r="A683" s="11"/>
      <c r="B683" s="41" t="str">
        <f>$B$43</f>
        <v>For Fiscal Year Ending June 30, 2013</v>
      </c>
      <c r="C683" s="8"/>
      <c r="D683" s="291"/>
    </row>
    <row r="684" spans="1:4" ht="13.5" customHeight="1">
      <c r="A684" s="11"/>
      <c r="B684" s="8"/>
      <c r="C684" s="8"/>
      <c r="D684" s="291"/>
    </row>
    <row r="685" spans="1:4" ht="13.5" customHeight="1">
      <c r="A685" s="11"/>
      <c r="B685" s="41" t="s">
        <v>343</v>
      </c>
      <c r="C685" s="8"/>
      <c r="D685" s="291"/>
    </row>
    <row r="686" spans="1:5" ht="13.5" customHeight="1">
      <c r="A686" s="11"/>
      <c r="B686" s="40" t="s">
        <v>380</v>
      </c>
      <c r="C686" s="8"/>
      <c r="D686" s="67" t="s">
        <v>125</v>
      </c>
      <c r="E686" s="271"/>
    </row>
    <row r="687" spans="1:4" ht="18" customHeight="1">
      <c r="A687" s="11"/>
      <c r="B687" s="248"/>
      <c r="C687" s="126" t="s">
        <v>9</v>
      </c>
      <c r="D687" s="133"/>
    </row>
    <row r="688" spans="1:4" ht="13.5" customHeight="1">
      <c r="A688" s="11"/>
      <c r="B688" s="247" t="s">
        <v>10</v>
      </c>
      <c r="C688" s="2" t="s">
        <v>11</v>
      </c>
      <c r="D688" s="337"/>
    </row>
    <row r="689" spans="1:4" ht="18" customHeight="1">
      <c r="A689" s="11"/>
      <c r="B689" s="232" t="s">
        <v>36</v>
      </c>
      <c r="C689" s="46"/>
      <c r="D689" s="340"/>
    </row>
    <row r="690" spans="1:4" ht="18" customHeight="1">
      <c r="A690" s="11"/>
      <c r="B690" s="212" t="s">
        <v>158</v>
      </c>
      <c r="C690" s="47">
        <v>3199</v>
      </c>
      <c r="D690" s="311"/>
    </row>
    <row r="691" spans="1:4" ht="18" customHeight="1" thickBot="1">
      <c r="A691" s="11"/>
      <c r="B691" s="212" t="s">
        <v>159</v>
      </c>
      <c r="C691" s="74">
        <v>3100</v>
      </c>
      <c r="D691" s="265">
        <f>SUM(D690:D690)</f>
        <v>0</v>
      </c>
    </row>
    <row r="692" spans="1:4" ht="18" customHeight="1">
      <c r="A692" s="11"/>
      <c r="B692" s="233" t="s">
        <v>146</v>
      </c>
      <c r="C692" s="73"/>
      <c r="D692" s="310"/>
    </row>
    <row r="693" spans="1:4" ht="18" customHeight="1">
      <c r="A693" s="11"/>
      <c r="B693" s="212" t="s">
        <v>381</v>
      </c>
      <c r="C693" s="2">
        <v>3215</v>
      </c>
      <c r="D693" s="144">
        <v>20096</v>
      </c>
    </row>
    <row r="694" spans="1:4" ht="18" customHeight="1">
      <c r="A694" s="11"/>
      <c r="B694" s="216" t="s">
        <v>230</v>
      </c>
      <c r="C694" s="155">
        <v>3299</v>
      </c>
      <c r="D694" s="144"/>
    </row>
    <row r="695" spans="1:4" ht="18" customHeight="1" thickBot="1">
      <c r="A695" s="11"/>
      <c r="B695" s="212" t="s">
        <v>164</v>
      </c>
      <c r="C695" s="74">
        <v>3200</v>
      </c>
      <c r="D695" s="265">
        <f>SUM(D693:D694)</f>
        <v>20096</v>
      </c>
    </row>
    <row r="696" spans="1:4" ht="18" customHeight="1">
      <c r="A696" s="11"/>
      <c r="B696" s="233" t="s">
        <v>13</v>
      </c>
      <c r="C696" s="73"/>
      <c r="D696" s="264"/>
    </row>
    <row r="697" spans="1:4" ht="18" customHeight="1">
      <c r="A697" s="11"/>
      <c r="B697" s="212" t="s">
        <v>253</v>
      </c>
      <c r="C697" s="2">
        <v>3399</v>
      </c>
      <c r="D697" s="144"/>
    </row>
    <row r="698" spans="1:4" ht="18" customHeight="1" thickBot="1">
      <c r="A698" s="11"/>
      <c r="B698" s="212" t="s">
        <v>181</v>
      </c>
      <c r="C698" s="74">
        <v>3300</v>
      </c>
      <c r="D698" s="265">
        <f>SUM(D697:D697)</f>
        <v>0</v>
      </c>
    </row>
    <row r="699" spans="1:4" ht="18" customHeight="1">
      <c r="A699" s="11"/>
      <c r="B699" s="233" t="s">
        <v>14</v>
      </c>
      <c r="C699" s="73"/>
      <c r="D699" s="264"/>
    </row>
    <row r="700" spans="1:4" ht="18" customHeight="1">
      <c r="A700" s="11"/>
      <c r="B700" s="212" t="s">
        <v>151</v>
      </c>
      <c r="C700" s="2">
        <v>3430</v>
      </c>
      <c r="D700" s="144"/>
    </row>
    <row r="701" spans="1:4" ht="18" customHeight="1">
      <c r="A701" s="11"/>
      <c r="B701" s="212" t="s">
        <v>254</v>
      </c>
      <c r="C701" s="2">
        <v>3440</v>
      </c>
      <c r="D701" s="144"/>
    </row>
    <row r="702" spans="1:4" ht="18" customHeight="1">
      <c r="A702" s="11"/>
      <c r="B702" s="216" t="s">
        <v>234</v>
      </c>
      <c r="C702" s="155">
        <v>3495</v>
      </c>
      <c r="D702" s="144"/>
    </row>
    <row r="703" spans="1:4" ht="18" customHeight="1" thickBot="1">
      <c r="A703" s="11"/>
      <c r="B703" s="212" t="s">
        <v>199</v>
      </c>
      <c r="C703" s="74">
        <v>3400</v>
      </c>
      <c r="D703" s="265">
        <f>SUM(D700:D702)</f>
        <v>0</v>
      </c>
    </row>
    <row r="704" spans="1:4" ht="18" customHeight="1" thickBot="1">
      <c r="A704" s="11"/>
      <c r="B704" s="218" t="s">
        <v>15</v>
      </c>
      <c r="C704" s="98"/>
      <c r="D704" s="265">
        <f>D691+D695+D703+D698</f>
        <v>20096</v>
      </c>
    </row>
    <row r="705" spans="1:4" ht="18" customHeight="1">
      <c r="A705" s="11"/>
      <c r="B705" s="221" t="s">
        <v>16</v>
      </c>
      <c r="C705" s="99"/>
      <c r="D705" s="264"/>
    </row>
    <row r="706" spans="1:4" ht="18" customHeight="1">
      <c r="A706" s="11"/>
      <c r="B706" s="235" t="s">
        <v>149</v>
      </c>
      <c r="C706" s="155">
        <v>3730</v>
      </c>
      <c r="D706" s="144"/>
    </row>
    <row r="707" spans="1:4" ht="18" customHeight="1">
      <c r="A707" s="11"/>
      <c r="B707" s="235" t="s">
        <v>83</v>
      </c>
      <c r="C707" s="155">
        <v>3740</v>
      </c>
      <c r="D707" s="144"/>
    </row>
    <row r="708" spans="1:4" ht="18" customHeight="1">
      <c r="A708" s="11"/>
      <c r="B708" s="232" t="s">
        <v>17</v>
      </c>
      <c r="C708" s="126"/>
      <c r="D708" s="270"/>
    </row>
    <row r="709" spans="1:4" ht="18" customHeight="1">
      <c r="A709" s="11"/>
      <c r="B709" s="212" t="s">
        <v>235</v>
      </c>
      <c r="C709" s="2">
        <v>3610</v>
      </c>
      <c r="D709" s="144"/>
    </row>
    <row r="710" spans="1:4" ht="18" customHeight="1">
      <c r="A710" s="11"/>
      <c r="B710" s="212" t="s">
        <v>200</v>
      </c>
      <c r="C710" s="2">
        <v>3620</v>
      </c>
      <c r="D710" s="144"/>
    </row>
    <row r="711" spans="1:4" ht="18" customHeight="1">
      <c r="A711" s="11"/>
      <c r="B711" s="212" t="s">
        <v>201</v>
      </c>
      <c r="C711" s="2">
        <v>3630</v>
      </c>
      <c r="D711" s="144"/>
    </row>
    <row r="712" spans="1:4" ht="18" customHeight="1">
      <c r="A712" s="11"/>
      <c r="B712" s="216" t="s">
        <v>255</v>
      </c>
      <c r="C712" s="155">
        <v>3650</v>
      </c>
      <c r="D712" s="144"/>
    </row>
    <row r="713" spans="1:13" ht="18" customHeight="1">
      <c r="A713" s="11"/>
      <c r="B713" s="213" t="s">
        <v>421</v>
      </c>
      <c r="C713" s="26">
        <v>3660</v>
      </c>
      <c r="D713" s="144"/>
      <c r="E713" s="276"/>
      <c r="F713" s="65"/>
      <c r="G713" s="65"/>
      <c r="H713" s="65"/>
      <c r="I713" s="65"/>
      <c r="J713" s="65"/>
      <c r="K713" s="65"/>
      <c r="L713" s="65"/>
      <c r="M713" s="65"/>
    </row>
    <row r="714" spans="1:4" ht="18" customHeight="1">
      <c r="A714" s="11"/>
      <c r="B714" s="216" t="s">
        <v>203</v>
      </c>
      <c r="C714" s="155">
        <v>3670</v>
      </c>
      <c r="D714" s="309"/>
    </row>
    <row r="715" spans="1:4" ht="18" customHeight="1">
      <c r="A715" s="11"/>
      <c r="B715" s="216" t="s">
        <v>204</v>
      </c>
      <c r="C715" s="155">
        <v>3690</v>
      </c>
      <c r="D715" s="309"/>
    </row>
    <row r="716" spans="1:4" ht="18" customHeight="1" thickBot="1">
      <c r="A716" s="11"/>
      <c r="B716" s="212" t="s">
        <v>205</v>
      </c>
      <c r="C716" s="74">
        <v>3600</v>
      </c>
      <c r="D716" s="265">
        <f>SUM(D709:D715)</f>
        <v>0</v>
      </c>
    </row>
    <row r="717" spans="1:4" ht="18" customHeight="1">
      <c r="A717" s="11"/>
      <c r="B717" s="218" t="s">
        <v>18</v>
      </c>
      <c r="C717" s="74"/>
      <c r="D717" s="264">
        <f>SUM(D706:D707)+D716</f>
        <v>0</v>
      </c>
    </row>
    <row r="718" spans="1:5" ht="15.75">
      <c r="A718" s="11"/>
      <c r="B718" s="1" t="s">
        <v>435</v>
      </c>
      <c r="C718" s="2">
        <v>2800</v>
      </c>
      <c r="D718" s="309"/>
      <c r="E718" s="274"/>
    </row>
    <row r="719" spans="1:4" ht="15.75">
      <c r="A719" s="11"/>
      <c r="B719" s="221" t="s">
        <v>37</v>
      </c>
      <c r="C719" s="73"/>
      <c r="D719" s="143"/>
    </row>
    <row r="720" spans="1:4" ht="16.5" thickBot="1">
      <c r="A720" s="11"/>
      <c r="B720" s="218" t="s">
        <v>237</v>
      </c>
      <c r="C720" s="5"/>
      <c r="D720" s="147">
        <f>(D704+D717+D718)</f>
        <v>20096</v>
      </c>
    </row>
    <row r="721" ht="16.5" thickTop="1">
      <c r="A721" s="11"/>
    </row>
    <row r="722" spans="1:6" ht="15.75">
      <c r="A722" s="11"/>
      <c r="B722" s="10" t="s">
        <v>34</v>
      </c>
      <c r="F722" s="102"/>
    </row>
    <row r="723" spans="1:6" ht="15.75">
      <c r="A723" s="11"/>
      <c r="F723" s="102"/>
    </row>
    <row r="724" spans="1:6" ht="15.75">
      <c r="A724" s="11"/>
      <c r="F724" s="102"/>
    </row>
    <row r="725" spans="1:4" ht="15.75">
      <c r="A725" s="11" t="s">
        <v>319</v>
      </c>
      <c r="B725" s="40" t="str">
        <f>$B$1</f>
        <v>DISTRICT SCHOOL BOARD OF OKEECHOBEE COUNTY</v>
      </c>
      <c r="C725" s="8"/>
      <c r="D725" s="291"/>
    </row>
    <row r="726" spans="1:4" ht="15.75">
      <c r="A726" s="11"/>
      <c r="B726" s="13" t="s">
        <v>8</v>
      </c>
      <c r="C726" s="8"/>
      <c r="D726" s="291"/>
    </row>
    <row r="727" spans="1:4" ht="15.75">
      <c r="A727" s="11"/>
      <c r="B727" s="41" t="str">
        <f>$B$43</f>
        <v>For Fiscal Year Ending June 30, 2013</v>
      </c>
      <c r="C727" s="8"/>
      <c r="D727" s="291"/>
    </row>
    <row r="728" spans="1:4" ht="13.5" customHeight="1">
      <c r="A728" s="11"/>
      <c r="B728" s="8"/>
      <c r="C728" s="8"/>
      <c r="D728" s="291"/>
    </row>
    <row r="729" spans="1:11" ht="13.5" customHeight="1">
      <c r="A729" s="11"/>
      <c r="B729" s="40" t="s">
        <v>382</v>
      </c>
      <c r="C729" s="8"/>
      <c r="K729" s="67" t="s">
        <v>126</v>
      </c>
    </row>
    <row r="730" spans="1:11" ht="18.75" customHeight="1">
      <c r="A730" s="11"/>
      <c r="B730" s="68"/>
      <c r="C730" s="126" t="s">
        <v>9</v>
      </c>
      <c r="D730" s="308"/>
      <c r="E730" s="126" t="s">
        <v>22</v>
      </c>
      <c r="F730" s="126" t="s">
        <v>23</v>
      </c>
      <c r="G730" s="126" t="s">
        <v>24</v>
      </c>
      <c r="H730" s="126" t="s">
        <v>25</v>
      </c>
      <c r="I730" s="126" t="s">
        <v>26</v>
      </c>
      <c r="J730" s="126" t="s">
        <v>27</v>
      </c>
      <c r="K730" s="126" t="s">
        <v>28</v>
      </c>
    </row>
    <row r="731" spans="1:11" ht="18.75" customHeight="1">
      <c r="A731" s="11"/>
      <c r="B731" s="247" t="s">
        <v>29</v>
      </c>
      <c r="C731" s="2" t="s">
        <v>11</v>
      </c>
      <c r="D731" s="2" t="s">
        <v>21</v>
      </c>
      <c r="E731" s="2">
        <v>100</v>
      </c>
      <c r="F731" s="2">
        <v>200</v>
      </c>
      <c r="G731" s="2">
        <v>300</v>
      </c>
      <c r="H731" s="2">
        <v>400</v>
      </c>
      <c r="I731" s="2">
        <v>500</v>
      </c>
      <c r="J731" s="2">
        <v>600</v>
      </c>
      <c r="K731" s="2">
        <v>700</v>
      </c>
    </row>
    <row r="732" spans="1:11" ht="18.75" customHeight="1">
      <c r="A732" s="11"/>
      <c r="B732" s="1" t="s">
        <v>207</v>
      </c>
      <c r="C732" s="2">
        <v>5000</v>
      </c>
      <c r="D732" s="320">
        <f>SUM(E732:K732)</f>
        <v>0</v>
      </c>
      <c r="E732" s="97"/>
      <c r="F732" s="97"/>
      <c r="G732" s="97"/>
      <c r="H732" s="97"/>
      <c r="I732" s="97"/>
      <c r="J732" s="97"/>
      <c r="K732" s="97"/>
    </row>
    <row r="733" spans="1:11" ht="18.75" customHeight="1">
      <c r="A733" s="11"/>
      <c r="B733" s="1" t="s">
        <v>208</v>
      </c>
      <c r="C733" s="2">
        <v>6100</v>
      </c>
      <c r="D733" s="320">
        <f aca="true" t="shared" si="11" ref="D733:D751">SUM(E733:K733)</f>
        <v>0</v>
      </c>
      <c r="E733" s="97"/>
      <c r="F733" s="97"/>
      <c r="G733" s="97"/>
      <c r="H733" s="97"/>
      <c r="I733" s="97"/>
      <c r="J733" s="97"/>
      <c r="K733" s="97"/>
    </row>
    <row r="734" spans="1:12" ht="18.75" customHeight="1">
      <c r="A734" s="11"/>
      <c r="B734" s="1" t="s">
        <v>209</v>
      </c>
      <c r="C734" s="2">
        <v>6200</v>
      </c>
      <c r="D734" s="320">
        <f t="shared" si="11"/>
        <v>0</v>
      </c>
      <c r="E734" s="97"/>
      <c r="F734" s="97"/>
      <c r="G734" s="97"/>
      <c r="H734" s="97"/>
      <c r="I734" s="97"/>
      <c r="J734" s="97"/>
      <c r="K734" s="97"/>
      <c r="L734" s="66"/>
    </row>
    <row r="735" spans="1:12" ht="18.75" customHeight="1">
      <c r="A735" s="11"/>
      <c r="B735" s="1" t="s">
        <v>210</v>
      </c>
      <c r="C735" s="2">
        <v>6300</v>
      </c>
      <c r="D735" s="320">
        <f t="shared" si="11"/>
        <v>0</v>
      </c>
      <c r="E735" s="97"/>
      <c r="F735" s="97"/>
      <c r="G735" s="97"/>
      <c r="H735" s="97"/>
      <c r="I735" s="97"/>
      <c r="J735" s="97"/>
      <c r="K735" s="97"/>
      <c r="L735" s="66"/>
    </row>
    <row r="736" spans="1:12" ht="18.75" customHeight="1">
      <c r="A736" s="11"/>
      <c r="B736" s="1" t="s">
        <v>211</v>
      </c>
      <c r="C736" s="2">
        <v>6400</v>
      </c>
      <c r="D736" s="320">
        <f t="shared" si="11"/>
        <v>20096</v>
      </c>
      <c r="E736" s="97">
        <v>20096</v>
      </c>
      <c r="F736" s="97"/>
      <c r="G736" s="97"/>
      <c r="H736" s="97"/>
      <c r="I736" s="97"/>
      <c r="J736" s="97"/>
      <c r="K736" s="97"/>
      <c r="L736" s="66"/>
    </row>
    <row r="737" spans="1:12" ht="18.75" customHeight="1">
      <c r="A737" s="11"/>
      <c r="B737" s="1" t="s">
        <v>429</v>
      </c>
      <c r="C737" s="2">
        <v>6500</v>
      </c>
      <c r="D737" s="320">
        <f t="shared" si="11"/>
        <v>0</v>
      </c>
      <c r="E737" s="97"/>
      <c r="F737" s="97"/>
      <c r="G737" s="97"/>
      <c r="H737" s="97"/>
      <c r="I737" s="97"/>
      <c r="J737" s="97"/>
      <c r="K737" s="97"/>
      <c r="L737" s="66"/>
    </row>
    <row r="738" spans="1:12" ht="18.75" customHeight="1">
      <c r="A738" s="11"/>
      <c r="B738" s="235" t="s">
        <v>407</v>
      </c>
      <c r="C738" s="2">
        <v>7100</v>
      </c>
      <c r="D738" s="320">
        <f t="shared" si="11"/>
        <v>0</v>
      </c>
      <c r="E738" s="97"/>
      <c r="F738" s="97"/>
      <c r="G738" s="97"/>
      <c r="H738" s="97"/>
      <c r="I738" s="97"/>
      <c r="J738" s="97"/>
      <c r="K738" s="97"/>
      <c r="L738" s="66"/>
    </row>
    <row r="739" spans="1:12" ht="18.75" customHeight="1">
      <c r="A739" s="11"/>
      <c r="B739" s="1" t="s">
        <v>212</v>
      </c>
      <c r="C739" s="2">
        <v>7200</v>
      </c>
      <c r="D739" s="320">
        <f t="shared" si="11"/>
        <v>0</v>
      </c>
      <c r="E739" s="97"/>
      <c r="F739" s="97"/>
      <c r="G739" s="97"/>
      <c r="H739" s="97"/>
      <c r="I739" s="97"/>
      <c r="J739" s="97"/>
      <c r="K739" s="97"/>
      <c r="L739" s="66"/>
    </row>
    <row r="740" spans="1:12" ht="18.75" customHeight="1">
      <c r="A740" s="11"/>
      <c r="B740" s="1" t="s">
        <v>213</v>
      </c>
      <c r="C740" s="2">
        <v>7300</v>
      </c>
      <c r="D740" s="320">
        <f t="shared" si="11"/>
        <v>0</v>
      </c>
      <c r="E740" s="97"/>
      <c r="F740" s="97"/>
      <c r="G740" s="97"/>
      <c r="H740" s="97"/>
      <c r="I740" s="97"/>
      <c r="J740" s="97"/>
      <c r="K740" s="97"/>
      <c r="L740" s="66"/>
    </row>
    <row r="741" spans="1:12" ht="18.75" customHeight="1">
      <c r="A741" s="11"/>
      <c r="B741" s="1" t="s">
        <v>214</v>
      </c>
      <c r="C741" s="2">
        <v>7400</v>
      </c>
      <c r="D741" s="320">
        <f t="shared" si="11"/>
        <v>0</v>
      </c>
      <c r="E741" s="97"/>
      <c r="F741" s="97"/>
      <c r="G741" s="97"/>
      <c r="H741" s="97"/>
      <c r="I741" s="97"/>
      <c r="J741" s="97"/>
      <c r="K741" s="97"/>
      <c r="L741" s="66"/>
    </row>
    <row r="742" spans="1:12" ht="18.75" customHeight="1">
      <c r="A742" s="11"/>
      <c r="B742" s="1" t="s">
        <v>215</v>
      </c>
      <c r="C742" s="2">
        <v>7500</v>
      </c>
      <c r="D742" s="320">
        <f t="shared" si="11"/>
        <v>0</v>
      </c>
      <c r="E742" s="97"/>
      <c r="F742" s="97"/>
      <c r="G742" s="97"/>
      <c r="H742" s="97"/>
      <c r="I742" s="97"/>
      <c r="J742" s="97"/>
      <c r="K742" s="97"/>
      <c r="L742" s="66"/>
    </row>
    <row r="743" spans="1:12" ht="18.75" customHeight="1">
      <c r="A743" s="11"/>
      <c r="B743" s="1" t="s">
        <v>256</v>
      </c>
      <c r="C743" s="2">
        <v>7600</v>
      </c>
      <c r="D743" s="320">
        <f t="shared" si="11"/>
        <v>0</v>
      </c>
      <c r="E743" s="97"/>
      <c r="F743" s="97"/>
      <c r="G743" s="97"/>
      <c r="H743" s="97"/>
      <c r="I743" s="97"/>
      <c r="J743" s="97"/>
      <c r="K743" s="97"/>
      <c r="L743" s="66"/>
    </row>
    <row r="744" spans="1:12" ht="18.75" customHeight="1">
      <c r="A744" s="11"/>
      <c r="B744" s="1" t="s">
        <v>216</v>
      </c>
      <c r="C744" s="2">
        <v>7700</v>
      </c>
      <c r="D744" s="320">
        <f t="shared" si="11"/>
        <v>0</v>
      </c>
      <c r="E744" s="97"/>
      <c r="F744" s="97"/>
      <c r="G744" s="97"/>
      <c r="H744" s="97"/>
      <c r="I744" s="97"/>
      <c r="J744" s="97"/>
      <c r="K744" s="97"/>
      <c r="L744" s="66"/>
    </row>
    <row r="745" spans="1:12" ht="18.75" customHeight="1">
      <c r="A745" s="11"/>
      <c r="B745" s="1" t="s">
        <v>217</v>
      </c>
      <c r="C745" s="2">
        <v>7800</v>
      </c>
      <c r="D745" s="320">
        <f t="shared" si="11"/>
        <v>0</v>
      </c>
      <c r="E745" s="97"/>
      <c r="F745" s="97"/>
      <c r="G745" s="97"/>
      <c r="H745" s="97"/>
      <c r="I745" s="97"/>
      <c r="J745" s="97"/>
      <c r="K745" s="97"/>
      <c r="L745" s="66"/>
    </row>
    <row r="746" spans="1:12" ht="18.75" customHeight="1">
      <c r="A746" s="11"/>
      <c r="B746" s="1" t="s">
        <v>218</v>
      </c>
      <c r="C746" s="2">
        <v>7900</v>
      </c>
      <c r="D746" s="320">
        <f t="shared" si="11"/>
        <v>0</v>
      </c>
      <c r="E746" s="97"/>
      <c r="F746" s="97"/>
      <c r="G746" s="97"/>
      <c r="H746" s="97"/>
      <c r="I746" s="97"/>
      <c r="J746" s="97"/>
      <c r="K746" s="97"/>
      <c r="L746" s="66"/>
    </row>
    <row r="747" spans="1:12" ht="18.75" customHeight="1">
      <c r="A747" s="11"/>
      <c r="B747" s="1" t="s">
        <v>219</v>
      </c>
      <c r="C747" s="2">
        <v>8100</v>
      </c>
      <c r="D747" s="320">
        <f t="shared" si="11"/>
        <v>0</v>
      </c>
      <c r="E747" s="97"/>
      <c r="F747" s="97"/>
      <c r="G747" s="97"/>
      <c r="H747" s="97"/>
      <c r="I747" s="97"/>
      <c r="J747" s="97"/>
      <c r="K747" s="97"/>
      <c r="L747" s="66"/>
    </row>
    <row r="748" spans="1:12" ht="18.75" customHeight="1">
      <c r="A748" s="11"/>
      <c r="B748" s="1" t="s">
        <v>220</v>
      </c>
      <c r="C748" s="2">
        <v>8200</v>
      </c>
      <c r="D748" s="320">
        <f t="shared" si="11"/>
        <v>0</v>
      </c>
      <c r="E748" s="97"/>
      <c r="F748" s="97"/>
      <c r="G748" s="97"/>
      <c r="H748" s="97"/>
      <c r="I748" s="97"/>
      <c r="J748" s="97"/>
      <c r="K748" s="97"/>
      <c r="L748" s="66"/>
    </row>
    <row r="749" spans="1:12" ht="18.75" customHeight="1">
      <c r="A749" s="11"/>
      <c r="B749" s="1" t="s">
        <v>221</v>
      </c>
      <c r="C749" s="2">
        <v>9100</v>
      </c>
      <c r="D749" s="320">
        <f t="shared" si="11"/>
        <v>0</v>
      </c>
      <c r="E749" s="97"/>
      <c r="F749" s="97"/>
      <c r="G749" s="97"/>
      <c r="H749" s="97"/>
      <c r="I749" s="97"/>
      <c r="J749" s="97"/>
      <c r="K749" s="97"/>
      <c r="L749" s="66"/>
    </row>
    <row r="750" spans="1:12" ht="18.75" customHeight="1">
      <c r="A750" s="11"/>
      <c r="B750" s="1" t="s">
        <v>46</v>
      </c>
      <c r="C750" s="2">
        <v>9200</v>
      </c>
      <c r="D750" s="320">
        <f t="shared" si="11"/>
        <v>0</v>
      </c>
      <c r="E750" s="282"/>
      <c r="F750" s="282"/>
      <c r="G750" s="282"/>
      <c r="H750" s="282"/>
      <c r="I750" s="282"/>
      <c r="J750" s="282"/>
      <c r="K750" s="97"/>
      <c r="L750" s="66"/>
    </row>
    <row r="751" spans="1:12" ht="18.75" customHeight="1">
      <c r="A751" s="11"/>
      <c r="B751" s="1" t="s">
        <v>270</v>
      </c>
      <c r="C751" s="2">
        <v>9300</v>
      </c>
      <c r="D751" s="320">
        <f t="shared" si="11"/>
        <v>0</v>
      </c>
      <c r="E751" s="282"/>
      <c r="F751" s="282"/>
      <c r="G751" s="282"/>
      <c r="H751" s="282"/>
      <c r="I751" s="282"/>
      <c r="J751" s="97"/>
      <c r="K751" s="282"/>
      <c r="L751" s="66"/>
    </row>
    <row r="752" spans="1:12" ht="18.75" customHeight="1" thickBot="1">
      <c r="A752" s="11"/>
      <c r="B752" s="218" t="s">
        <v>30</v>
      </c>
      <c r="C752" s="5"/>
      <c r="D752" s="321">
        <f>SUM(E752:K752)</f>
        <v>20096</v>
      </c>
      <c r="E752" s="49">
        <f>SUM(E732:E751)</f>
        <v>20096</v>
      </c>
      <c r="F752" s="49">
        <f aca="true" t="shared" si="12" ref="F752:K752">SUM(F732:F751)</f>
        <v>0</v>
      </c>
      <c r="G752" s="49">
        <f t="shared" si="12"/>
        <v>0</v>
      </c>
      <c r="H752" s="49">
        <f t="shared" si="12"/>
        <v>0</v>
      </c>
      <c r="I752" s="49">
        <f t="shared" si="12"/>
        <v>0</v>
      </c>
      <c r="J752" s="49">
        <f t="shared" si="12"/>
        <v>0</v>
      </c>
      <c r="K752" s="49">
        <f t="shared" si="12"/>
        <v>0</v>
      </c>
      <c r="L752" s="66"/>
    </row>
    <row r="753" spans="1:12" ht="15" customHeight="1">
      <c r="A753" s="11"/>
      <c r="B753" s="234" t="s">
        <v>31</v>
      </c>
      <c r="C753" s="69"/>
      <c r="D753" s="338"/>
      <c r="E753" s="8"/>
      <c r="F753" s="8"/>
      <c r="G753" s="8"/>
      <c r="H753" s="8"/>
      <c r="I753" s="8"/>
      <c r="J753" s="8"/>
      <c r="K753" s="8"/>
      <c r="L753" s="66"/>
    </row>
    <row r="754" spans="1:11" ht="15" customHeight="1">
      <c r="A754" s="11"/>
      <c r="B754" s="233" t="s">
        <v>51</v>
      </c>
      <c r="C754" s="73"/>
      <c r="D754" s="143"/>
      <c r="E754" s="59"/>
      <c r="F754" s="59"/>
      <c r="G754" s="59"/>
      <c r="H754" s="59"/>
      <c r="I754" s="59"/>
      <c r="J754" s="59"/>
      <c r="K754" s="8"/>
    </row>
    <row r="755" spans="1:11" ht="16.5" customHeight="1">
      <c r="A755" s="11"/>
      <c r="B755" s="212" t="s">
        <v>243</v>
      </c>
      <c r="C755" s="2">
        <v>910</v>
      </c>
      <c r="D755" s="341"/>
      <c r="E755" s="59"/>
      <c r="F755" s="59"/>
      <c r="G755" s="59"/>
      <c r="H755" s="59"/>
      <c r="I755" s="59"/>
      <c r="J755" s="59"/>
      <c r="K755" s="8"/>
    </row>
    <row r="756" spans="1:11" ht="16.5" customHeight="1">
      <c r="A756" s="11"/>
      <c r="B756" s="212" t="s">
        <v>222</v>
      </c>
      <c r="C756" s="2">
        <v>920</v>
      </c>
      <c r="D756" s="341"/>
      <c r="E756" s="59"/>
      <c r="F756" s="59"/>
      <c r="G756" s="59"/>
      <c r="H756" s="59"/>
      <c r="I756" s="59"/>
      <c r="J756" s="59"/>
      <c r="K756" s="8"/>
    </row>
    <row r="757" spans="1:11" ht="16.5" customHeight="1">
      <c r="A757" s="11"/>
      <c r="B757" s="212" t="s">
        <v>223</v>
      </c>
      <c r="C757" s="2">
        <v>930</v>
      </c>
      <c r="D757" s="341"/>
      <c r="E757" s="59"/>
      <c r="F757" s="59"/>
      <c r="G757" s="59"/>
      <c r="H757" s="59"/>
      <c r="I757" s="59"/>
      <c r="J757" s="59"/>
      <c r="K757" s="8"/>
    </row>
    <row r="758" spans="1:11" ht="16.5" customHeight="1">
      <c r="A758" s="11"/>
      <c r="B758" s="216" t="s">
        <v>255</v>
      </c>
      <c r="C758" s="155">
        <v>950</v>
      </c>
      <c r="D758" s="341"/>
      <c r="E758" s="59"/>
      <c r="F758" s="59"/>
      <c r="G758" s="59"/>
      <c r="H758" s="59"/>
      <c r="I758" s="59"/>
      <c r="J758" s="59"/>
      <c r="K758" s="8"/>
    </row>
    <row r="759" spans="1:5" ht="17.25" customHeight="1">
      <c r="A759" s="11"/>
      <c r="B759" s="210" t="s">
        <v>437</v>
      </c>
      <c r="C759" s="44">
        <v>960</v>
      </c>
      <c r="D759" s="342"/>
      <c r="E759" s="274"/>
    </row>
    <row r="760" spans="1:11" ht="16.5" customHeight="1">
      <c r="A760" s="11"/>
      <c r="B760" s="216" t="s">
        <v>225</v>
      </c>
      <c r="C760" s="155">
        <v>970</v>
      </c>
      <c r="D760" s="342"/>
      <c r="E760" s="59"/>
      <c r="F760" s="59"/>
      <c r="G760" s="59"/>
      <c r="H760" s="59"/>
      <c r="I760" s="59"/>
      <c r="J760" s="59"/>
      <c r="K760" s="8"/>
    </row>
    <row r="761" spans="1:11" ht="16.5" customHeight="1">
      <c r="A761" s="11"/>
      <c r="B761" s="216" t="s">
        <v>226</v>
      </c>
      <c r="C761" s="155">
        <v>990</v>
      </c>
      <c r="D761" s="342"/>
      <c r="E761" s="59"/>
      <c r="F761" s="59"/>
      <c r="G761" s="59"/>
      <c r="H761" s="59"/>
      <c r="I761" s="59"/>
      <c r="J761" s="59"/>
      <c r="K761" s="8"/>
    </row>
    <row r="762" spans="1:11" ht="18.75" customHeight="1" thickBot="1">
      <c r="A762" s="11"/>
      <c r="B762" s="213" t="s">
        <v>227</v>
      </c>
      <c r="C762" s="129">
        <v>9700</v>
      </c>
      <c r="D762" s="321">
        <f>SUM(D755:D761)</f>
        <v>0</v>
      </c>
      <c r="E762" s="8"/>
      <c r="F762" s="8"/>
      <c r="G762" s="8"/>
      <c r="H762" s="8"/>
      <c r="I762" s="8"/>
      <c r="J762" s="8"/>
      <c r="K762" s="8"/>
    </row>
    <row r="763" spans="1:11" ht="18.75" customHeight="1">
      <c r="A763" s="11"/>
      <c r="B763" s="218" t="s">
        <v>33</v>
      </c>
      <c r="C763" s="74"/>
      <c r="D763" s="143">
        <f>D762</f>
        <v>0</v>
      </c>
      <c r="E763" s="59"/>
      <c r="F763" s="8"/>
      <c r="G763" s="59"/>
      <c r="H763" s="59"/>
      <c r="I763" s="59"/>
      <c r="J763" s="59"/>
      <c r="K763" s="8"/>
    </row>
    <row r="764" spans="1:11" ht="9.75" customHeight="1">
      <c r="A764" s="11"/>
      <c r="B764" s="243"/>
      <c r="C764" s="287"/>
      <c r="D764" s="343"/>
      <c r="E764" s="59"/>
      <c r="F764" s="8"/>
      <c r="G764" s="59"/>
      <c r="H764" s="59"/>
      <c r="I764" s="59"/>
      <c r="J764" s="59"/>
      <c r="K764" s="8"/>
    </row>
    <row r="765" spans="1:11" ht="18.75" customHeight="1">
      <c r="A765" s="11"/>
      <c r="B765" s="1" t="s">
        <v>422</v>
      </c>
      <c r="C765" s="286">
        <v>2710</v>
      </c>
      <c r="D765" s="311"/>
      <c r="E765" s="275"/>
      <c r="F765" s="8"/>
      <c r="G765" s="59"/>
      <c r="H765" s="59"/>
      <c r="I765" s="59"/>
      <c r="J765" s="59"/>
      <c r="K765" s="8"/>
    </row>
    <row r="766" spans="1:11" ht="18.75" customHeight="1">
      <c r="A766" s="11"/>
      <c r="B766" s="1" t="s">
        <v>373</v>
      </c>
      <c r="C766" s="2">
        <v>2720</v>
      </c>
      <c r="D766" s="311"/>
      <c r="E766" s="275"/>
      <c r="F766" s="8"/>
      <c r="G766" s="59"/>
      <c r="H766" s="59"/>
      <c r="I766" s="59"/>
      <c r="J766" s="59"/>
      <c r="K766" s="8"/>
    </row>
    <row r="767" spans="1:11" ht="18.75" customHeight="1">
      <c r="A767" s="11"/>
      <c r="B767" s="1" t="s">
        <v>374</v>
      </c>
      <c r="C767" s="2">
        <v>2730</v>
      </c>
      <c r="D767" s="309"/>
      <c r="E767" s="275"/>
      <c r="F767" s="8"/>
      <c r="G767" s="59"/>
      <c r="H767" s="59"/>
      <c r="I767" s="59"/>
      <c r="J767" s="59"/>
      <c r="K767" s="8"/>
    </row>
    <row r="768" spans="1:11" ht="18.75" customHeight="1">
      <c r="A768" s="11"/>
      <c r="B768" s="1" t="s">
        <v>375</v>
      </c>
      <c r="C768" s="2">
        <v>2740</v>
      </c>
      <c r="D768" s="309"/>
      <c r="E768" s="275"/>
      <c r="F768" s="8"/>
      <c r="G768" s="59"/>
      <c r="H768" s="59"/>
      <c r="I768" s="59"/>
      <c r="J768" s="59"/>
      <c r="K768" s="8"/>
    </row>
    <row r="769" spans="1:11" ht="18.75" customHeight="1">
      <c r="A769" s="11"/>
      <c r="B769" s="1" t="s">
        <v>376</v>
      </c>
      <c r="C769" s="2">
        <v>2750</v>
      </c>
      <c r="D769" s="309"/>
      <c r="E769" s="275"/>
      <c r="F769" s="8"/>
      <c r="G769" s="59"/>
      <c r="H769" s="59"/>
      <c r="I769" s="59"/>
      <c r="J769" s="59"/>
      <c r="K769" s="8"/>
    </row>
    <row r="770" spans="1:11" ht="18.75" customHeight="1" thickBot="1">
      <c r="A770" s="11"/>
      <c r="B770" s="222" t="s">
        <v>362</v>
      </c>
      <c r="C770" s="26">
        <v>2700</v>
      </c>
      <c r="D770" s="321">
        <f>SUM(D765:D769)</f>
        <v>0</v>
      </c>
      <c r="E770" s="59"/>
      <c r="F770" s="8"/>
      <c r="G770" s="59"/>
      <c r="H770" s="59"/>
      <c r="I770" s="59"/>
      <c r="J770" s="59"/>
      <c r="K770" s="8"/>
    </row>
    <row r="771" spans="1:11" ht="18.75" customHeight="1">
      <c r="A771" s="11"/>
      <c r="B771" s="220" t="s">
        <v>86</v>
      </c>
      <c r="C771" s="89"/>
      <c r="D771" s="57"/>
      <c r="E771" s="59"/>
      <c r="F771" s="8"/>
      <c r="G771" s="59"/>
      <c r="H771" s="59"/>
      <c r="I771" s="59"/>
      <c r="J771" s="59"/>
      <c r="K771" s="8"/>
    </row>
    <row r="772" spans="1:11" ht="18.75" customHeight="1" thickBot="1">
      <c r="A772" s="11"/>
      <c r="B772" s="219" t="s">
        <v>245</v>
      </c>
      <c r="C772" s="94"/>
      <c r="D772" s="332">
        <f>D752+D763+D770</f>
        <v>20096</v>
      </c>
      <c r="E772" s="59"/>
      <c r="F772" s="8"/>
      <c r="G772" s="59"/>
      <c r="H772" s="59"/>
      <c r="I772" s="59"/>
      <c r="J772" s="59"/>
      <c r="K772" s="8"/>
    </row>
    <row r="773" ht="16.5" thickTop="1">
      <c r="A773" s="11"/>
    </row>
    <row r="774" spans="1:6" ht="15.75">
      <c r="A774" s="11"/>
      <c r="B774" s="10" t="s">
        <v>34</v>
      </c>
      <c r="F774" s="102"/>
    </row>
    <row r="775" spans="1:6" ht="15.75">
      <c r="A775" s="11"/>
      <c r="F775" s="102"/>
    </row>
    <row r="776" spans="1:6" ht="15.75">
      <c r="A776" s="11"/>
      <c r="F776" s="102"/>
    </row>
    <row r="777" spans="1:6" ht="18.75" customHeight="1">
      <c r="A777" s="11" t="s">
        <v>320</v>
      </c>
      <c r="B777" s="40" t="str">
        <f>$B$1</f>
        <v>DISTRICT SCHOOL BOARD OF OKEECHOBEE COUNTY</v>
      </c>
      <c r="C777" s="103"/>
      <c r="D777" s="344"/>
      <c r="F777" s="102"/>
    </row>
    <row r="778" spans="1:6" ht="18.75" customHeight="1">
      <c r="A778" s="11"/>
      <c r="B778" s="12" t="s">
        <v>0</v>
      </c>
      <c r="C778" s="104"/>
      <c r="D778" s="344"/>
      <c r="F778" s="102"/>
    </row>
    <row r="779" spans="1:6" ht="18.75" customHeight="1">
      <c r="A779" s="11"/>
      <c r="B779" s="41" t="str">
        <f>$B$43</f>
        <v>For Fiscal Year Ending June 30, 2013</v>
      </c>
      <c r="C779" s="104"/>
      <c r="D779" s="344"/>
      <c r="F779" s="102"/>
    </row>
    <row r="780" spans="1:6" ht="18.75" customHeight="1">
      <c r="A780" s="11"/>
      <c r="B780" s="105"/>
      <c r="C780" s="104"/>
      <c r="D780" s="345"/>
      <c r="F780" s="102"/>
    </row>
    <row r="781" spans="1:6" ht="32.25" customHeight="1">
      <c r="A781" s="11"/>
      <c r="B781" s="403" t="s">
        <v>324</v>
      </c>
      <c r="C781" s="403"/>
      <c r="D781" s="278" t="s">
        <v>321</v>
      </c>
      <c r="E781" s="271"/>
      <c r="F781" s="102"/>
    </row>
    <row r="782" spans="1:6" ht="18.75" customHeight="1">
      <c r="A782" s="11"/>
      <c r="B782" s="249"/>
      <c r="C782" s="139" t="s">
        <v>9</v>
      </c>
      <c r="D782" s="346"/>
      <c r="F782" s="102"/>
    </row>
    <row r="783" spans="1:6" ht="18.75" customHeight="1">
      <c r="A783" s="11"/>
      <c r="B783" s="239" t="s">
        <v>10</v>
      </c>
      <c r="C783" s="110" t="s">
        <v>11</v>
      </c>
      <c r="D783" s="347"/>
      <c r="F783" s="102"/>
    </row>
    <row r="784" spans="1:6" ht="18.75" customHeight="1">
      <c r="A784" s="11"/>
      <c r="B784" s="111" t="s">
        <v>162</v>
      </c>
      <c r="C784" s="110">
        <v>3280</v>
      </c>
      <c r="D784" s="341"/>
      <c r="F784" s="102"/>
    </row>
    <row r="785" spans="1:6" ht="18.75" customHeight="1">
      <c r="A785" s="11"/>
      <c r="B785" s="111" t="s">
        <v>151</v>
      </c>
      <c r="C785" s="112">
        <v>3430</v>
      </c>
      <c r="D785" s="341"/>
      <c r="F785" s="102"/>
    </row>
    <row r="786" spans="1:6" ht="18.75" customHeight="1">
      <c r="A786" s="11"/>
      <c r="B786" s="111" t="s">
        <v>257</v>
      </c>
      <c r="C786" s="112">
        <v>3440</v>
      </c>
      <c r="D786" s="341"/>
      <c r="F786" s="102"/>
    </row>
    <row r="787" spans="1:6" ht="18.75" customHeight="1">
      <c r="A787" s="11"/>
      <c r="B787" s="111" t="s">
        <v>258</v>
      </c>
      <c r="C787" s="112">
        <v>3495</v>
      </c>
      <c r="D787" s="341"/>
      <c r="F787" s="102"/>
    </row>
    <row r="788" spans="1:6" ht="18.75" customHeight="1" thickBot="1">
      <c r="A788" s="11"/>
      <c r="B788" s="223" t="s">
        <v>15</v>
      </c>
      <c r="C788" s="113">
        <v>3000</v>
      </c>
      <c r="D788" s="348">
        <f>SUM(D784:D787)</f>
        <v>0</v>
      </c>
      <c r="F788" s="102"/>
    </row>
    <row r="789" spans="1:6" ht="18.75" customHeight="1">
      <c r="A789" s="11"/>
      <c r="B789" s="123" t="s">
        <v>65</v>
      </c>
      <c r="C789" s="114"/>
      <c r="D789" s="349"/>
      <c r="F789" s="102"/>
    </row>
    <row r="790" spans="1:6" ht="18.75" customHeight="1">
      <c r="A790" s="11"/>
      <c r="B790" s="236" t="s">
        <v>75</v>
      </c>
      <c r="C790" s="114"/>
      <c r="D790" s="349"/>
      <c r="F790" s="102"/>
    </row>
    <row r="791" spans="1:6" ht="18.75" customHeight="1">
      <c r="A791" s="11"/>
      <c r="B791" s="216" t="s">
        <v>235</v>
      </c>
      <c r="C791" s="176">
        <v>3610</v>
      </c>
      <c r="D791" s="144"/>
      <c r="F791" s="102"/>
    </row>
    <row r="792" spans="1:6" ht="18.75" customHeight="1">
      <c r="A792" s="11"/>
      <c r="B792" s="216" t="s">
        <v>200</v>
      </c>
      <c r="C792" s="176">
        <v>3620</v>
      </c>
      <c r="D792" s="144"/>
      <c r="F792" s="102"/>
    </row>
    <row r="793" spans="1:6" ht="18.75" customHeight="1">
      <c r="A793" s="11"/>
      <c r="B793" s="216" t="s">
        <v>201</v>
      </c>
      <c r="C793" s="176">
        <v>3630</v>
      </c>
      <c r="D793" s="144"/>
      <c r="F793" s="102"/>
    </row>
    <row r="794" spans="1:6" ht="18.75" customHeight="1">
      <c r="A794" s="11"/>
      <c r="B794" s="216" t="s">
        <v>244</v>
      </c>
      <c r="C794" s="176">
        <v>3650</v>
      </c>
      <c r="D794" s="144"/>
      <c r="F794" s="102"/>
    </row>
    <row r="795" spans="1:13" ht="18" customHeight="1">
      <c r="A795" s="11"/>
      <c r="B795" s="213" t="s">
        <v>421</v>
      </c>
      <c r="C795" s="26">
        <v>3660</v>
      </c>
      <c r="D795" s="342"/>
      <c r="E795" s="276"/>
      <c r="F795" s="65"/>
      <c r="G795" s="65"/>
      <c r="H795" s="65"/>
      <c r="I795" s="65"/>
      <c r="J795" s="65"/>
      <c r="K795" s="65"/>
      <c r="L795" s="65"/>
      <c r="M795" s="65"/>
    </row>
    <row r="796" spans="1:6" ht="18.75" customHeight="1">
      <c r="A796" s="11"/>
      <c r="B796" s="216" t="s">
        <v>203</v>
      </c>
      <c r="C796" s="176">
        <v>3670</v>
      </c>
      <c r="D796" s="144"/>
      <c r="F796" s="102"/>
    </row>
    <row r="797" spans="1:6" ht="18.75" customHeight="1">
      <c r="A797" s="11"/>
      <c r="B797" s="216" t="s">
        <v>204</v>
      </c>
      <c r="C797" s="176">
        <v>3690</v>
      </c>
      <c r="D797" s="350"/>
      <c r="F797" s="102"/>
    </row>
    <row r="798" spans="1:6" ht="18.75" customHeight="1" thickBot="1">
      <c r="A798" s="11"/>
      <c r="B798" s="216" t="s">
        <v>259</v>
      </c>
      <c r="C798" s="176">
        <v>3600</v>
      </c>
      <c r="D798" s="328">
        <f>SUM(D791:D797)</f>
        <v>0</v>
      </c>
      <c r="F798" s="102"/>
    </row>
    <row r="799" spans="1:6" ht="18.75" customHeight="1">
      <c r="A799" s="11"/>
      <c r="B799" s="224" t="s">
        <v>18</v>
      </c>
      <c r="C799" s="117"/>
      <c r="D799" s="351">
        <f>D798</f>
        <v>0</v>
      </c>
      <c r="F799" s="102"/>
    </row>
    <row r="800" spans="1:6" ht="18.75" customHeight="1">
      <c r="A800" s="11"/>
      <c r="B800" s="118"/>
      <c r="C800" s="119"/>
      <c r="D800" s="352"/>
      <c r="F800" s="102"/>
    </row>
    <row r="801" spans="1:6" ht="18.75" customHeight="1">
      <c r="A801" s="11"/>
      <c r="B801" s="1" t="s">
        <v>428</v>
      </c>
      <c r="C801" s="113">
        <v>2800</v>
      </c>
      <c r="D801" s="144"/>
      <c r="F801" s="102"/>
    </row>
    <row r="802" spans="1:6" ht="18.75" customHeight="1">
      <c r="A802" s="11"/>
      <c r="B802" s="250" t="s">
        <v>37</v>
      </c>
      <c r="C802" s="119"/>
      <c r="D802" s="353"/>
      <c r="F802" s="102"/>
    </row>
    <row r="803" spans="1:6" ht="18.75" customHeight="1" thickBot="1">
      <c r="A803" s="11"/>
      <c r="B803" s="223" t="s">
        <v>260</v>
      </c>
      <c r="C803" s="113"/>
      <c r="D803" s="354">
        <f>SUM(D788+D799+D801)</f>
        <v>0</v>
      </c>
      <c r="F803" s="102"/>
    </row>
    <row r="804" spans="1:6" ht="18.75" customHeight="1" thickTop="1">
      <c r="A804" s="11"/>
      <c r="B804" s="118"/>
      <c r="C804" s="119"/>
      <c r="D804" s="349"/>
      <c r="F804" s="102"/>
    </row>
    <row r="805" spans="1:6" ht="18.75" customHeight="1">
      <c r="A805" s="11"/>
      <c r="B805" s="239" t="s">
        <v>29</v>
      </c>
      <c r="C805" s="113"/>
      <c r="D805" s="355"/>
      <c r="F805" s="102"/>
    </row>
    <row r="806" spans="1:6" ht="18.75" customHeight="1">
      <c r="A806" s="11"/>
      <c r="B806" s="111" t="s">
        <v>261</v>
      </c>
      <c r="C806" s="122">
        <v>5000</v>
      </c>
      <c r="D806" s="144"/>
      <c r="F806" s="102"/>
    </row>
    <row r="807" spans="1:6" ht="18.75" customHeight="1">
      <c r="A807" s="11"/>
      <c r="B807" s="111" t="s">
        <v>262</v>
      </c>
      <c r="C807" s="122">
        <v>6100</v>
      </c>
      <c r="D807" s="144"/>
      <c r="F807" s="102"/>
    </row>
    <row r="808" spans="1:6" ht="18.75" customHeight="1">
      <c r="A808" s="11"/>
      <c r="B808" s="111" t="s">
        <v>263</v>
      </c>
      <c r="C808" s="122">
        <v>6200</v>
      </c>
      <c r="D808" s="144"/>
      <c r="F808" s="102"/>
    </row>
    <row r="809" spans="1:6" ht="18.75" customHeight="1">
      <c r="A809" s="11"/>
      <c r="B809" s="111" t="s">
        <v>264</v>
      </c>
      <c r="C809" s="122">
        <v>6300</v>
      </c>
      <c r="D809" s="144"/>
      <c r="F809" s="102"/>
    </row>
    <row r="810" spans="1:6" ht="18.75" customHeight="1">
      <c r="A810" s="11"/>
      <c r="B810" s="111" t="s">
        <v>211</v>
      </c>
      <c r="C810" s="122">
        <v>6400</v>
      </c>
      <c r="D810" s="144"/>
      <c r="F810" s="102"/>
    </row>
    <row r="811" spans="1:6" ht="18.75" customHeight="1">
      <c r="A811" s="11"/>
      <c r="B811" s="1" t="s">
        <v>439</v>
      </c>
      <c r="C811" s="2">
        <v>6500</v>
      </c>
      <c r="D811" s="144"/>
      <c r="F811" s="102"/>
    </row>
    <row r="812" spans="1:6" ht="18.75" customHeight="1">
      <c r="A812" s="11"/>
      <c r="B812" s="235" t="s">
        <v>407</v>
      </c>
      <c r="C812" s="2">
        <v>7100</v>
      </c>
      <c r="D812" s="144"/>
      <c r="F812" s="102"/>
    </row>
    <row r="813" spans="1:6" ht="18.75" customHeight="1">
      <c r="A813" s="11"/>
      <c r="B813" s="111" t="s">
        <v>265</v>
      </c>
      <c r="C813" s="122">
        <v>7200</v>
      </c>
      <c r="D813" s="144"/>
      <c r="F813" s="102"/>
    </row>
    <row r="814" spans="1:6" ht="18.75" customHeight="1">
      <c r="A814" s="11"/>
      <c r="B814" s="111" t="s">
        <v>213</v>
      </c>
      <c r="C814" s="122">
        <v>7300</v>
      </c>
      <c r="D814" s="144"/>
      <c r="F814" s="102"/>
    </row>
    <row r="815" spans="1:6" ht="18.75" customHeight="1">
      <c r="A815" s="11"/>
      <c r="B815" s="111" t="s">
        <v>214</v>
      </c>
      <c r="C815" s="122">
        <v>7400</v>
      </c>
      <c r="D815" s="144"/>
      <c r="F815" s="102"/>
    </row>
    <row r="816" spans="1:6" ht="18.75" customHeight="1">
      <c r="A816" s="11"/>
      <c r="B816" s="111" t="s">
        <v>215</v>
      </c>
      <c r="C816" s="122">
        <v>7500</v>
      </c>
      <c r="D816" s="144"/>
      <c r="F816" s="102"/>
    </row>
    <row r="817" spans="1:6" ht="18.75" customHeight="1">
      <c r="A817" s="11"/>
      <c r="B817" s="111" t="s">
        <v>266</v>
      </c>
      <c r="C817" s="122">
        <v>7700</v>
      </c>
      <c r="D817" s="144"/>
      <c r="F817" s="102"/>
    </row>
    <row r="818" spans="1:6" ht="18.75" customHeight="1">
      <c r="A818" s="11"/>
      <c r="B818" s="111" t="s">
        <v>217</v>
      </c>
      <c r="C818" s="122">
        <v>7800</v>
      </c>
      <c r="D818" s="144"/>
      <c r="F818" s="102"/>
    </row>
    <row r="819" spans="1:6" ht="18.75" customHeight="1">
      <c r="A819" s="11"/>
      <c r="B819" s="111" t="s">
        <v>267</v>
      </c>
      <c r="C819" s="122">
        <v>7900</v>
      </c>
      <c r="D819" s="144"/>
      <c r="F819" s="102"/>
    </row>
    <row r="820" spans="1:6" ht="18.75" customHeight="1">
      <c r="A820" s="11"/>
      <c r="B820" s="111" t="s">
        <v>268</v>
      </c>
      <c r="C820" s="122">
        <v>8100</v>
      </c>
      <c r="D820" s="144"/>
      <c r="F820" s="102"/>
    </row>
    <row r="821" spans="1:6" ht="18.75" customHeight="1">
      <c r="A821" s="11"/>
      <c r="B821" s="1" t="s">
        <v>220</v>
      </c>
      <c r="C821" s="122">
        <v>8200</v>
      </c>
      <c r="D821" s="144"/>
      <c r="F821" s="102"/>
    </row>
    <row r="822" spans="1:6" ht="18.75" customHeight="1">
      <c r="A822" s="11"/>
      <c r="B822" s="111" t="s">
        <v>269</v>
      </c>
      <c r="C822" s="122">
        <v>9100</v>
      </c>
      <c r="D822" s="144"/>
      <c r="F822" s="102"/>
    </row>
    <row r="823" spans="1:6" ht="18.75" customHeight="1">
      <c r="A823" s="11"/>
      <c r="B823" s="111" t="s">
        <v>270</v>
      </c>
      <c r="C823" s="122">
        <v>9300</v>
      </c>
      <c r="D823" s="144"/>
      <c r="F823" s="102"/>
    </row>
    <row r="824" spans="1:6" ht="18.75" customHeight="1" thickBot="1">
      <c r="A824" s="11"/>
      <c r="B824" s="223" t="s">
        <v>271</v>
      </c>
      <c r="C824" s="113"/>
      <c r="D824" s="356">
        <f>ROUND(SUM(D806:D823),2)</f>
        <v>0</v>
      </c>
      <c r="F824" s="102"/>
    </row>
    <row r="825" spans="1:6" ht="15" customHeight="1">
      <c r="A825" s="11"/>
      <c r="B825" s="123" t="s">
        <v>31</v>
      </c>
      <c r="C825" s="121"/>
      <c r="D825" s="357"/>
      <c r="F825" s="102"/>
    </row>
    <row r="826" spans="1:6" ht="15" customHeight="1">
      <c r="A826" s="11"/>
      <c r="B826" s="236" t="s">
        <v>32</v>
      </c>
      <c r="C826" s="114"/>
      <c r="D826" s="357"/>
      <c r="F826" s="102"/>
    </row>
    <row r="827" spans="1:6" ht="16.5" customHeight="1">
      <c r="A827" s="11"/>
      <c r="B827" s="216" t="s">
        <v>243</v>
      </c>
      <c r="C827" s="176">
        <v>910</v>
      </c>
      <c r="D827" s="144"/>
      <c r="F827" s="102"/>
    </row>
    <row r="828" spans="1:6" ht="18.75" customHeight="1">
      <c r="A828" s="11"/>
      <c r="B828" s="216" t="s">
        <v>222</v>
      </c>
      <c r="C828" s="176">
        <v>920</v>
      </c>
      <c r="D828" s="144"/>
      <c r="F828" s="102"/>
    </row>
    <row r="829" spans="1:6" ht="18.75" customHeight="1">
      <c r="A829" s="11"/>
      <c r="B829" s="216" t="s">
        <v>223</v>
      </c>
      <c r="C829" s="176">
        <v>930</v>
      </c>
      <c r="D829" s="144"/>
      <c r="F829" s="102"/>
    </row>
    <row r="830" spans="1:6" ht="18.75" customHeight="1">
      <c r="A830" s="11"/>
      <c r="B830" s="216" t="s">
        <v>255</v>
      </c>
      <c r="C830" s="176">
        <v>950</v>
      </c>
      <c r="D830" s="144"/>
      <c r="F830" s="102"/>
    </row>
    <row r="831" spans="1:5" ht="18.75" customHeight="1">
      <c r="A831" s="11"/>
      <c r="B831" s="210" t="s">
        <v>437</v>
      </c>
      <c r="C831" s="44">
        <v>960</v>
      </c>
      <c r="D831" s="342"/>
      <c r="E831" s="274"/>
    </row>
    <row r="832" spans="1:6" ht="18.75" customHeight="1">
      <c r="A832" s="11"/>
      <c r="B832" s="216" t="s">
        <v>225</v>
      </c>
      <c r="C832" s="176">
        <v>970</v>
      </c>
      <c r="D832" s="144"/>
      <c r="F832" s="102"/>
    </row>
    <row r="833" spans="1:6" ht="18.75" customHeight="1">
      <c r="A833" s="11"/>
      <c r="B833" s="216" t="s">
        <v>226</v>
      </c>
      <c r="C833" s="176">
        <v>990</v>
      </c>
      <c r="D833" s="309"/>
      <c r="F833" s="102"/>
    </row>
    <row r="834" spans="1:6" ht="18.75" customHeight="1" thickBot="1">
      <c r="A834" s="11"/>
      <c r="B834" s="216" t="s">
        <v>227</v>
      </c>
      <c r="C834" s="176">
        <v>9700</v>
      </c>
      <c r="D834" s="328">
        <f>SUM(D827:D833)</f>
        <v>0</v>
      </c>
      <c r="F834" s="102"/>
    </row>
    <row r="835" spans="1:6" ht="18.75" customHeight="1">
      <c r="A835" s="11"/>
      <c r="B835" s="223" t="s">
        <v>76</v>
      </c>
      <c r="C835" s="113"/>
      <c r="D835" s="357">
        <f>D834</f>
        <v>0</v>
      </c>
      <c r="F835" s="102"/>
    </row>
    <row r="836" spans="1:6" ht="9.75" customHeight="1">
      <c r="A836" s="11"/>
      <c r="B836" s="243"/>
      <c r="C836" s="287"/>
      <c r="D836" s="323"/>
      <c r="F836" s="102"/>
    </row>
    <row r="837" spans="1:6" ht="18.75" customHeight="1">
      <c r="A837" s="11"/>
      <c r="B837" s="1" t="s">
        <v>413</v>
      </c>
      <c r="C837" s="286">
        <v>2710</v>
      </c>
      <c r="D837" s="311"/>
      <c r="E837" s="274"/>
      <c r="F837" s="102"/>
    </row>
    <row r="838" spans="1:6" ht="18.75" customHeight="1">
      <c r="A838" s="11"/>
      <c r="B838" s="1" t="s">
        <v>423</v>
      </c>
      <c r="C838" s="2">
        <v>2720</v>
      </c>
      <c r="D838" s="311"/>
      <c r="E838" s="274"/>
      <c r="F838" s="102"/>
    </row>
    <row r="839" spans="1:6" ht="18.75" customHeight="1">
      <c r="A839" s="11"/>
      <c r="B839" s="1" t="s">
        <v>424</v>
      </c>
      <c r="C839" s="2">
        <v>2730</v>
      </c>
      <c r="D839" s="309"/>
      <c r="E839" s="274"/>
      <c r="F839" s="102"/>
    </row>
    <row r="840" spans="1:6" ht="18.75" customHeight="1">
      <c r="A840" s="11"/>
      <c r="B840" s="1" t="s">
        <v>425</v>
      </c>
      <c r="C840" s="2">
        <v>2740</v>
      </c>
      <c r="D840" s="309"/>
      <c r="E840" s="274"/>
      <c r="F840" s="102"/>
    </row>
    <row r="841" spans="1:6" ht="18.75" customHeight="1">
      <c r="A841" s="11"/>
      <c r="B841" s="1" t="s">
        <v>426</v>
      </c>
      <c r="C841" s="2">
        <v>2750</v>
      </c>
      <c r="D841" s="309"/>
      <c r="E841" s="274"/>
      <c r="F841" s="102"/>
    </row>
    <row r="842" spans="1:6" ht="18.75" customHeight="1" thickBot="1">
      <c r="A842" s="11"/>
      <c r="B842" s="222" t="s">
        <v>362</v>
      </c>
      <c r="C842" s="26">
        <v>2700</v>
      </c>
      <c r="D842" s="321">
        <f>SUM(D837:D841)</f>
        <v>0</v>
      </c>
      <c r="F842" s="102"/>
    </row>
    <row r="843" spans="1:6" ht="18.75" customHeight="1">
      <c r="A843" s="11"/>
      <c r="B843" s="220" t="s">
        <v>86</v>
      </c>
      <c r="C843" s="89"/>
      <c r="D843" s="57"/>
      <c r="F843" s="102"/>
    </row>
    <row r="844" spans="1:6" ht="18.75" customHeight="1" thickBot="1">
      <c r="A844" s="11"/>
      <c r="B844" s="219" t="s">
        <v>245</v>
      </c>
      <c r="C844" s="94"/>
      <c r="D844" s="332">
        <f>D824+D835+D842</f>
        <v>0</v>
      </c>
      <c r="F844" s="102"/>
    </row>
    <row r="845" spans="1:6" ht="16.5" thickTop="1">
      <c r="A845" s="11"/>
      <c r="B845" s="65"/>
      <c r="C845" s="124"/>
      <c r="D845" s="358"/>
      <c r="F845" s="102"/>
    </row>
    <row r="846" spans="1:6" ht="15.75">
      <c r="A846" s="11"/>
      <c r="B846" s="87" t="s">
        <v>115</v>
      </c>
      <c r="C846" s="30"/>
      <c r="D846" s="296"/>
      <c r="F846" s="102"/>
    </row>
    <row r="847" ht="15.75">
      <c r="A847" s="11"/>
    </row>
    <row r="848" ht="15.75">
      <c r="A848" s="11"/>
    </row>
    <row r="849" spans="1:8" ht="15.75">
      <c r="A849" s="11" t="s">
        <v>333</v>
      </c>
      <c r="B849" s="40" t="str">
        <f>$B$1</f>
        <v>DISTRICT SCHOOL BOARD OF OKEECHOBEE COUNTY</v>
      </c>
      <c r="F849" s="125"/>
      <c r="H849" s="101"/>
    </row>
    <row r="850" spans="1:2" ht="15.75">
      <c r="A850" s="11"/>
      <c r="B850" s="13" t="s">
        <v>8</v>
      </c>
    </row>
    <row r="851" spans="1:2" ht="15.75" customHeight="1">
      <c r="A851" s="11"/>
      <c r="B851" s="41" t="str">
        <f>$B$43</f>
        <v>For Fiscal Year Ending June 30, 2013</v>
      </c>
    </row>
    <row r="852" ht="15.75" customHeight="1">
      <c r="A852" s="11"/>
    </row>
    <row r="853" spans="1:11" ht="15.75" customHeight="1">
      <c r="A853" s="11"/>
      <c r="B853" s="79" t="s">
        <v>325</v>
      </c>
      <c r="K853" s="67" t="s">
        <v>322</v>
      </c>
    </row>
    <row r="854" spans="1:11" s="65" customFormat="1" ht="15.75" customHeight="1">
      <c r="A854" s="11"/>
      <c r="B854" s="171"/>
      <c r="C854" s="126"/>
      <c r="D854" s="133"/>
      <c r="E854" s="126">
        <v>210</v>
      </c>
      <c r="F854" s="126">
        <v>220</v>
      </c>
      <c r="G854" s="126">
        <v>230</v>
      </c>
      <c r="H854" s="126">
        <v>240</v>
      </c>
      <c r="I854" s="126">
        <v>250</v>
      </c>
      <c r="J854" s="126">
        <v>290</v>
      </c>
      <c r="K854" s="126">
        <v>299</v>
      </c>
    </row>
    <row r="855" spans="1:12" s="65" customFormat="1" ht="15.75" customHeight="1">
      <c r="A855" s="11"/>
      <c r="B855" s="237" t="s">
        <v>10</v>
      </c>
      <c r="C855" s="134" t="s">
        <v>9</v>
      </c>
      <c r="D855" s="134" t="s">
        <v>21</v>
      </c>
      <c r="E855" s="134" t="s">
        <v>393</v>
      </c>
      <c r="F855" s="134" t="s">
        <v>41</v>
      </c>
      <c r="G855" s="127" t="s">
        <v>143</v>
      </c>
      <c r="H855" s="134" t="s">
        <v>42</v>
      </c>
      <c r="I855" s="134" t="s">
        <v>394</v>
      </c>
      <c r="J855" s="134" t="s">
        <v>43</v>
      </c>
      <c r="K855" s="134" t="s">
        <v>339</v>
      </c>
      <c r="L855" s="167"/>
    </row>
    <row r="856" spans="1:11" s="65" customFormat="1" ht="15.75" customHeight="1">
      <c r="A856" s="11"/>
      <c r="B856" s="173"/>
      <c r="C856" s="2" t="s">
        <v>11</v>
      </c>
      <c r="D856" s="307"/>
      <c r="E856" s="2" t="s">
        <v>392</v>
      </c>
      <c r="F856" s="2" t="s">
        <v>44</v>
      </c>
      <c r="G856" s="2" t="s">
        <v>144</v>
      </c>
      <c r="H856" s="2" t="s">
        <v>45</v>
      </c>
      <c r="I856" s="2" t="s">
        <v>392</v>
      </c>
      <c r="J856" s="2" t="s">
        <v>46</v>
      </c>
      <c r="K856" s="2" t="s">
        <v>361</v>
      </c>
    </row>
    <row r="857" spans="1:14" s="65" customFormat="1" ht="15.75">
      <c r="A857" s="11"/>
      <c r="B857" s="238" t="s">
        <v>387</v>
      </c>
      <c r="C857" s="91"/>
      <c r="D857" s="324"/>
      <c r="E857" s="91"/>
      <c r="F857" s="91"/>
      <c r="G857" s="91"/>
      <c r="H857" s="91"/>
      <c r="I857" s="91"/>
      <c r="J857" s="91"/>
      <c r="K857" s="91"/>
      <c r="L857" s="25"/>
      <c r="M857" s="25"/>
      <c r="N857" s="251"/>
    </row>
    <row r="858" spans="1:14" ht="15.75">
      <c r="A858" s="11"/>
      <c r="B858" s="212" t="s">
        <v>388</v>
      </c>
      <c r="C858" s="47">
        <v>3190</v>
      </c>
      <c r="D858" s="359">
        <f>SUM(E858:K858)</f>
        <v>0</v>
      </c>
      <c r="E858" s="83"/>
      <c r="F858" s="83"/>
      <c r="G858" s="83"/>
      <c r="H858" s="83"/>
      <c r="I858" s="83"/>
      <c r="J858" s="83"/>
      <c r="K858" s="83"/>
      <c r="L858" s="166"/>
      <c r="M858" s="166"/>
      <c r="N858" s="166"/>
    </row>
    <row r="859" spans="1:14" s="65" customFormat="1" ht="16.5" thickBot="1">
      <c r="A859" s="11"/>
      <c r="B859" s="217" t="s">
        <v>390</v>
      </c>
      <c r="C859" s="3">
        <v>3100</v>
      </c>
      <c r="D859" s="321">
        <f>SUM(E859:K859)</f>
        <v>0</v>
      </c>
      <c r="E859" s="157">
        <f aca="true" t="shared" si="13" ref="E859:K859">E858</f>
        <v>0</v>
      </c>
      <c r="F859" s="157">
        <f t="shared" si="13"/>
        <v>0</v>
      </c>
      <c r="G859" s="157">
        <f t="shared" si="13"/>
        <v>0</v>
      </c>
      <c r="H859" s="157">
        <f t="shared" si="13"/>
        <v>0</v>
      </c>
      <c r="I859" s="157">
        <f t="shared" si="13"/>
        <v>0</v>
      </c>
      <c r="J859" s="157">
        <f t="shared" si="13"/>
        <v>0</v>
      </c>
      <c r="K859" s="116">
        <f t="shared" si="13"/>
        <v>0</v>
      </c>
      <c r="L859" s="59">
        <f>L858</f>
        <v>0</v>
      </c>
      <c r="M859" s="59">
        <f>M858</f>
        <v>0</v>
      </c>
      <c r="N859" s="59">
        <f>N858</f>
        <v>0</v>
      </c>
    </row>
    <row r="860" spans="1:14" s="65" customFormat="1" ht="15.75">
      <c r="A860" s="11"/>
      <c r="B860" s="238" t="s">
        <v>389</v>
      </c>
      <c r="C860" s="91"/>
      <c r="D860" s="360"/>
      <c r="E860" s="259"/>
      <c r="F860" s="259"/>
      <c r="G860" s="259"/>
      <c r="H860" s="259"/>
      <c r="I860" s="259"/>
      <c r="J860" s="259"/>
      <c r="K860" s="259"/>
      <c r="L860" s="25"/>
      <c r="M860" s="25"/>
      <c r="N860" s="251"/>
    </row>
    <row r="861" spans="1:14" ht="15.75">
      <c r="A861" s="11"/>
      <c r="B861" s="212" t="s">
        <v>91</v>
      </c>
      <c r="C861" s="47">
        <v>3290</v>
      </c>
      <c r="D861" s="359">
        <f>SUM(E861:K861)</f>
        <v>0</v>
      </c>
      <c r="E861" s="83"/>
      <c r="F861" s="83"/>
      <c r="G861" s="83"/>
      <c r="H861" s="83"/>
      <c r="I861" s="83"/>
      <c r="J861" s="83"/>
      <c r="K861" s="83"/>
      <c r="L861" s="166"/>
      <c r="M861" s="166"/>
      <c r="N861" s="166"/>
    </row>
    <row r="862" spans="1:14" s="65" customFormat="1" ht="16.5" thickBot="1">
      <c r="A862" s="11"/>
      <c r="B862" s="217" t="s">
        <v>391</v>
      </c>
      <c r="C862" s="3">
        <v>3200</v>
      </c>
      <c r="D862" s="321">
        <f>SUM(E862:K862)</f>
        <v>0</v>
      </c>
      <c r="E862" s="157">
        <f aca="true" t="shared" si="14" ref="E862:K862">E861</f>
        <v>0</v>
      </c>
      <c r="F862" s="157">
        <f t="shared" si="14"/>
        <v>0</v>
      </c>
      <c r="G862" s="157">
        <f t="shared" si="14"/>
        <v>0</v>
      </c>
      <c r="H862" s="157">
        <f t="shared" si="14"/>
        <v>0</v>
      </c>
      <c r="I862" s="157">
        <f t="shared" si="14"/>
        <v>0</v>
      </c>
      <c r="J862" s="157">
        <f t="shared" si="14"/>
        <v>0</v>
      </c>
      <c r="K862" s="116">
        <f t="shared" si="14"/>
        <v>0</v>
      </c>
      <c r="L862" s="59">
        <f>L861</f>
        <v>0</v>
      </c>
      <c r="M862" s="59">
        <f>M861</f>
        <v>0</v>
      </c>
      <c r="N862" s="59">
        <f>N861</f>
        <v>0</v>
      </c>
    </row>
    <row r="863" spans="1:12" s="167" customFormat="1" ht="15.75">
      <c r="A863" s="177"/>
      <c r="B863" s="232" t="s">
        <v>47</v>
      </c>
      <c r="C863" s="126"/>
      <c r="D863" s="361"/>
      <c r="E863" s="260"/>
      <c r="F863" s="260"/>
      <c r="G863" s="260"/>
      <c r="H863" s="260"/>
      <c r="I863" s="260"/>
      <c r="J863" s="260"/>
      <c r="K863" s="255"/>
      <c r="L863" s="65"/>
    </row>
    <row r="864" spans="1:14" ht="15.75" customHeight="1">
      <c r="A864" s="11"/>
      <c r="B864" s="212" t="s">
        <v>272</v>
      </c>
      <c r="C864" s="2">
        <v>3321</v>
      </c>
      <c r="D864" s="320">
        <f aca="true" t="shared" si="15" ref="D864:D870">SUM(E864:K864)</f>
        <v>0</v>
      </c>
      <c r="E864" s="97"/>
      <c r="F864" s="97"/>
      <c r="G864" s="97"/>
      <c r="H864" s="97"/>
      <c r="I864" s="97"/>
      <c r="J864" s="97"/>
      <c r="K864" s="83"/>
      <c r="L864" s="66"/>
      <c r="M864" s="65"/>
      <c r="N864" s="65"/>
    </row>
    <row r="865" spans="1:14" ht="15.75" customHeight="1">
      <c r="A865" s="11"/>
      <c r="B865" s="212" t="s">
        <v>273</v>
      </c>
      <c r="C865" s="2">
        <v>3322</v>
      </c>
      <c r="D865" s="320">
        <f t="shared" si="15"/>
        <v>217400</v>
      </c>
      <c r="E865" s="97">
        <v>217400</v>
      </c>
      <c r="F865" s="97"/>
      <c r="G865" s="97"/>
      <c r="H865" s="97"/>
      <c r="I865" s="97"/>
      <c r="J865" s="97"/>
      <c r="K865" s="97"/>
      <c r="L865" s="66"/>
      <c r="M865" s="65"/>
      <c r="N865" s="65"/>
    </row>
    <row r="866" spans="1:14" ht="15.75" customHeight="1">
      <c r="A866" s="11"/>
      <c r="B866" s="212" t="s">
        <v>274</v>
      </c>
      <c r="C866" s="2">
        <v>3324</v>
      </c>
      <c r="D866" s="320">
        <f t="shared" si="15"/>
        <v>0</v>
      </c>
      <c r="E866" s="97"/>
      <c r="F866" s="97"/>
      <c r="G866" s="97"/>
      <c r="H866" s="97"/>
      <c r="I866" s="97"/>
      <c r="J866" s="97"/>
      <c r="K866" s="97"/>
      <c r="L866" s="66"/>
      <c r="M866" s="66"/>
      <c r="N866" s="65"/>
    </row>
    <row r="867" spans="1:14" ht="15.75" customHeight="1">
      <c r="A867" s="11"/>
      <c r="B867" s="212" t="s">
        <v>92</v>
      </c>
      <c r="C867" s="2">
        <v>3325</v>
      </c>
      <c r="D867" s="320">
        <f t="shared" si="15"/>
        <v>0</v>
      </c>
      <c r="E867" s="97"/>
      <c r="F867" s="97"/>
      <c r="G867" s="97"/>
      <c r="H867" s="97"/>
      <c r="I867" s="97"/>
      <c r="J867" s="97"/>
      <c r="K867" s="97"/>
      <c r="L867" s="66"/>
      <c r="M867" s="66"/>
      <c r="N867" s="65"/>
    </row>
    <row r="868" spans="1:14" ht="15.75" customHeight="1">
      <c r="A868" s="11"/>
      <c r="B868" s="212" t="s">
        <v>275</v>
      </c>
      <c r="C868" s="2">
        <v>3326</v>
      </c>
      <c r="D868" s="320">
        <f t="shared" si="15"/>
        <v>0</v>
      </c>
      <c r="E868" s="97"/>
      <c r="F868" s="97"/>
      <c r="G868" s="97"/>
      <c r="H868" s="97"/>
      <c r="I868" s="97"/>
      <c r="J868" s="97"/>
      <c r="K868" s="97"/>
      <c r="L868" s="66"/>
      <c r="M868" s="66"/>
      <c r="N868" s="65"/>
    </row>
    <row r="869" spans="1:14" ht="15.75" customHeight="1">
      <c r="A869" s="11"/>
      <c r="B869" s="212" t="s">
        <v>147</v>
      </c>
      <c r="C869" s="2">
        <v>3341</v>
      </c>
      <c r="D869" s="320">
        <f t="shared" si="15"/>
        <v>0</v>
      </c>
      <c r="E869" s="97"/>
      <c r="F869" s="97"/>
      <c r="G869" s="97"/>
      <c r="H869" s="97"/>
      <c r="I869" s="97"/>
      <c r="J869" s="97"/>
      <c r="K869" s="97"/>
      <c r="L869" s="66"/>
      <c r="M869" s="66"/>
      <c r="N869" s="65"/>
    </row>
    <row r="870" spans="1:14" ht="15.75" customHeight="1" thickBot="1">
      <c r="A870" s="11"/>
      <c r="B870" s="212" t="s">
        <v>276</v>
      </c>
      <c r="C870" s="128">
        <v>3300</v>
      </c>
      <c r="D870" s="313">
        <f t="shared" si="15"/>
        <v>217400</v>
      </c>
      <c r="E870" s="130">
        <f aca="true" t="shared" si="16" ref="E870:K870">SUM(E864:E869)</f>
        <v>217400</v>
      </c>
      <c r="F870" s="130">
        <f t="shared" si="16"/>
        <v>0</v>
      </c>
      <c r="G870" s="130">
        <f t="shared" si="16"/>
        <v>0</v>
      </c>
      <c r="H870" s="130">
        <f t="shared" si="16"/>
        <v>0</v>
      </c>
      <c r="I870" s="130">
        <f t="shared" si="16"/>
        <v>0</v>
      </c>
      <c r="J870" s="130">
        <f t="shared" si="16"/>
        <v>0</v>
      </c>
      <c r="K870" s="130">
        <f t="shared" si="16"/>
        <v>0</v>
      </c>
      <c r="L870" s="65"/>
      <c r="M870" s="66"/>
      <c r="N870" s="65"/>
    </row>
    <row r="871" spans="1:14" ht="15.75" customHeight="1">
      <c r="A871" s="11"/>
      <c r="B871" s="233" t="s">
        <v>48</v>
      </c>
      <c r="C871" s="73"/>
      <c r="D871" s="338"/>
      <c r="E871" s="158"/>
      <c r="F871" s="162"/>
      <c r="G871" s="158"/>
      <c r="H871" s="162"/>
      <c r="I871" s="162"/>
      <c r="J871" s="162"/>
      <c r="K871" s="162"/>
      <c r="L871" s="66"/>
      <c r="M871" s="66"/>
      <c r="N871" s="65"/>
    </row>
    <row r="872" spans="1:14" ht="15.75" customHeight="1">
      <c r="A872" s="11"/>
      <c r="B872" s="212" t="s">
        <v>354</v>
      </c>
      <c r="C872" s="2">
        <v>3412</v>
      </c>
      <c r="D872" s="320">
        <f aca="true" t="shared" si="17" ref="D872:D880">SUM(E872:K872)</f>
        <v>0</v>
      </c>
      <c r="E872" s="97"/>
      <c r="F872" s="97"/>
      <c r="G872" s="97"/>
      <c r="H872" s="97"/>
      <c r="I872" s="97"/>
      <c r="J872" s="97"/>
      <c r="K872" s="97"/>
      <c r="L872" s="66"/>
      <c r="M872" s="65"/>
      <c r="N872" s="65"/>
    </row>
    <row r="873" spans="1:14" ht="15.75" customHeight="1">
      <c r="A873" s="11"/>
      <c r="B873" s="285" t="s">
        <v>458</v>
      </c>
      <c r="C873" s="279">
        <v>3418</v>
      </c>
      <c r="D873" s="320">
        <f t="shared" si="17"/>
        <v>0</v>
      </c>
      <c r="E873" s="97"/>
      <c r="F873" s="97"/>
      <c r="G873" s="97"/>
      <c r="H873" s="97"/>
      <c r="I873" s="97"/>
      <c r="J873" s="97"/>
      <c r="K873" s="97"/>
      <c r="L873" s="66"/>
      <c r="M873" s="66"/>
      <c r="N873" s="65"/>
    </row>
    <row r="874" spans="1:14" ht="15.75" customHeight="1">
      <c r="A874" s="11"/>
      <c r="B874" s="216" t="s">
        <v>98</v>
      </c>
      <c r="C874" s="155">
        <v>3421</v>
      </c>
      <c r="D874" s="362">
        <f t="shared" si="17"/>
        <v>0</v>
      </c>
      <c r="E874" s="97"/>
      <c r="F874" s="97"/>
      <c r="G874" s="97"/>
      <c r="H874" s="97"/>
      <c r="I874" s="97"/>
      <c r="J874" s="97"/>
      <c r="K874" s="97"/>
      <c r="L874" s="66"/>
      <c r="M874" s="66"/>
      <c r="N874" s="65"/>
    </row>
    <row r="875" spans="1:14" ht="15.75" customHeight="1">
      <c r="A875" s="11"/>
      <c r="B875" s="212" t="s">
        <v>183</v>
      </c>
      <c r="C875" s="2">
        <v>3423</v>
      </c>
      <c r="D875" s="320">
        <f t="shared" si="17"/>
        <v>0</v>
      </c>
      <c r="E875" s="97"/>
      <c r="F875" s="97"/>
      <c r="G875" s="97"/>
      <c r="H875" s="97"/>
      <c r="I875" s="97"/>
      <c r="J875" s="97"/>
      <c r="K875" s="97"/>
      <c r="L875" s="66"/>
      <c r="M875" s="66"/>
      <c r="N875" s="65"/>
    </row>
    <row r="876" spans="1:14" ht="15.75" customHeight="1">
      <c r="A876" s="11"/>
      <c r="B876" s="212" t="s">
        <v>277</v>
      </c>
      <c r="C876" s="2">
        <v>3425</v>
      </c>
      <c r="D876" s="320">
        <f t="shared" si="17"/>
        <v>0</v>
      </c>
      <c r="E876" s="97"/>
      <c r="F876" s="97"/>
      <c r="G876" s="97"/>
      <c r="H876" s="97"/>
      <c r="I876" s="97"/>
      <c r="J876" s="97"/>
      <c r="K876" s="97"/>
      <c r="L876" s="66"/>
      <c r="M876" s="66"/>
      <c r="N876" s="65"/>
    </row>
    <row r="877" spans="1:14" ht="15.75" customHeight="1">
      <c r="A877" s="11"/>
      <c r="B877" s="212" t="s">
        <v>151</v>
      </c>
      <c r="C877" s="2">
        <v>3430</v>
      </c>
      <c r="D877" s="320">
        <f t="shared" si="17"/>
        <v>0</v>
      </c>
      <c r="E877" s="97"/>
      <c r="F877" s="97"/>
      <c r="G877" s="97"/>
      <c r="H877" s="97"/>
      <c r="I877" s="97"/>
      <c r="J877" s="97"/>
      <c r="K877" s="97"/>
      <c r="L877" s="66"/>
      <c r="M877" s="66"/>
      <c r="N877" s="65"/>
    </row>
    <row r="878" spans="1:14" ht="15.75" customHeight="1">
      <c r="A878" s="11"/>
      <c r="B878" s="216" t="s">
        <v>99</v>
      </c>
      <c r="C878" s="155">
        <v>3440</v>
      </c>
      <c r="D878" s="320">
        <f t="shared" si="17"/>
        <v>0</v>
      </c>
      <c r="E878" s="97"/>
      <c r="F878" s="97"/>
      <c r="G878" s="97"/>
      <c r="H878" s="97"/>
      <c r="I878" s="97"/>
      <c r="J878" s="97"/>
      <c r="K878" s="97"/>
      <c r="L878" s="65"/>
      <c r="M878" s="66"/>
      <c r="N878" s="65"/>
    </row>
    <row r="879" spans="1:14" ht="15.75" customHeight="1" thickBot="1">
      <c r="A879" s="11"/>
      <c r="B879" s="212" t="s">
        <v>278</v>
      </c>
      <c r="C879" s="128">
        <v>3400</v>
      </c>
      <c r="D879" s="321">
        <f t="shared" si="17"/>
        <v>0</v>
      </c>
      <c r="E879" s="130">
        <f aca="true" t="shared" si="18" ref="E879:K879">SUM(E872:E878)</f>
        <v>0</v>
      </c>
      <c r="F879" s="130">
        <f t="shared" si="18"/>
        <v>0</v>
      </c>
      <c r="G879" s="130">
        <f t="shared" si="18"/>
        <v>0</v>
      </c>
      <c r="H879" s="130">
        <f t="shared" si="18"/>
        <v>0</v>
      </c>
      <c r="I879" s="130">
        <f t="shared" si="18"/>
        <v>0</v>
      </c>
      <c r="J879" s="130">
        <f t="shared" si="18"/>
        <v>0</v>
      </c>
      <c r="K879" s="130">
        <f t="shared" si="18"/>
        <v>0</v>
      </c>
      <c r="L879" s="65"/>
      <c r="M879" s="66"/>
      <c r="N879" s="65"/>
    </row>
    <row r="880" spans="1:14" ht="15.75" customHeight="1" thickBot="1">
      <c r="A880" s="11"/>
      <c r="B880" s="222" t="s">
        <v>279</v>
      </c>
      <c r="C880" s="129"/>
      <c r="D880" s="313">
        <f t="shared" si="17"/>
        <v>217400</v>
      </c>
      <c r="E880" s="130">
        <f aca="true" t="shared" si="19" ref="E880:K880">E859+E862+E870+E879</f>
        <v>217400</v>
      </c>
      <c r="F880" s="130">
        <f t="shared" si="19"/>
        <v>0</v>
      </c>
      <c r="G880" s="130">
        <f t="shared" si="19"/>
        <v>0</v>
      </c>
      <c r="H880" s="130">
        <f t="shared" si="19"/>
        <v>0</v>
      </c>
      <c r="I880" s="130">
        <f t="shared" si="19"/>
        <v>0</v>
      </c>
      <c r="J880" s="130">
        <f t="shared" si="19"/>
        <v>0</v>
      </c>
      <c r="K880" s="130">
        <f t="shared" si="19"/>
        <v>0</v>
      </c>
      <c r="L880" s="65"/>
      <c r="M880" s="65"/>
      <c r="N880" s="65"/>
    </row>
    <row r="881" spans="1:14" ht="15.75" customHeight="1">
      <c r="A881" s="11"/>
      <c r="B881" s="221" t="s">
        <v>16</v>
      </c>
      <c r="C881" s="3"/>
      <c r="D881" s="143"/>
      <c r="E881" s="162"/>
      <c r="F881" s="162"/>
      <c r="G881" s="162"/>
      <c r="H881" s="162"/>
      <c r="I881" s="162"/>
      <c r="J881" s="162"/>
      <c r="K881" s="162"/>
      <c r="L881" s="65"/>
      <c r="M881" s="65"/>
      <c r="N881" s="65"/>
    </row>
    <row r="882" spans="1:14" ht="15.75" customHeight="1">
      <c r="A882" s="11"/>
      <c r="B882" s="1" t="s">
        <v>440</v>
      </c>
      <c r="C882" s="2">
        <v>3710</v>
      </c>
      <c r="D882" s="362">
        <f>SUM(E882:K882)</f>
        <v>0</v>
      </c>
      <c r="E882" s="97"/>
      <c r="F882" s="97"/>
      <c r="G882" s="97"/>
      <c r="H882" s="97"/>
      <c r="I882" s="97"/>
      <c r="J882" s="97"/>
      <c r="K882" s="97"/>
      <c r="L882" s="65"/>
      <c r="M882" s="65"/>
      <c r="N882" s="65"/>
    </row>
    <row r="883" spans="1:14" ht="15.75" customHeight="1">
      <c r="A883" s="11"/>
      <c r="B883" s="235" t="s">
        <v>141</v>
      </c>
      <c r="C883" s="155">
        <v>3720</v>
      </c>
      <c r="D883" s="362">
        <f>SUM(E883:K883)</f>
        <v>0</v>
      </c>
      <c r="E883" s="97"/>
      <c r="F883" s="97"/>
      <c r="G883" s="97"/>
      <c r="H883" s="97"/>
      <c r="I883" s="97"/>
      <c r="J883" s="97"/>
      <c r="K883" s="97"/>
      <c r="L883" s="65"/>
      <c r="M883" s="65"/>
      <c r="N883" s="65"/>
    </row>
    <row r="884" spans="1:14" ht="15.75" customHeight="1">
      <c r="A884" s="11"/>
      <c r="B884" s="235" t="s">
        <v>280</v>
      </c>
      <c r="C884" s="155">
        <v>3750</v>
      </c>
      <c r="D884" s="362">
        <f>SUM(E884:K884)</f>
        <v>0</v>
      </c>
      <c r="E884" s="97"/>
      <c r="F884" s="97"/>
      <c r="G884" s="97"/>
      <c r="H884" s="97"/>
      <c r="I884" s="97"/>
      <c r="J884" s="97"/>
      <c r="K884" s="97"/>
      <c r="L884" s="65"/>
      <c r="M884" s="65"/>
      <c r="N884" s="65"/>
    </row>
    <row r="885" spans="1:14" ht="15.75" customHeight="1">
      <c r="A885" s="11"/>
      <c r="B885" s="232" t="s">
        <v>17</v>
      </c>
      <c r="C885" s="126"/>
      <c r="D885" s="308"/>
      <c r="E885" s="163"/>
      <c r="F885" s="261"/>
      <c r="G885" s="261"/>
      <c r="H885" s="261"/>
      <c r="I885" s="261"/>
      <c r="J885" s="261"/>
      <c r="K885" s="261"/>
      <c r="L885" s="66"/>
      <c r="M885" s="65"/>
      <c r="N885" s="65"/>
    </row>
    <row r="886" spans="1:14" ht="15.75" customHeight="1">
      <c r="A886" s="11"/>
      <c r="B886" s="212" t="s">
        <v>235</v>
      </c>
      <c r="C886" s="2">
        <v>3610</v>
      </c>
      <c r="D886" s="320">
        <f aca="true" t="shared" si="20" ref="D886:D896">SUM(E886:K886)</f>
        <v>0</v>
      </c>
      <c r="E886" s="97"/>
      <c r="F886" s="97"/>
      <c r="G886" s="97"/>
      <c r="H886" s="97"/>
      <c r="I886" s="97"/>
      <c r="J886" s="97"/>
      <c r="K886" s="97"/>
      <c r="L886" s="66"/>
      <c r="M886" s="65"/>
      <c r="N886" s="65"/>
    </row>
    <row r="887" spans="1:14" ht="15.75" customHeight="1">
      <c r="A887" s="11"/>
      <c r="B887" s="212" t="s">
        <v>201</v>
      </c>
      <c r="C887" s="2">
        <v>3630</v>
      </c>
      <c r="D887" s="320">
        <f t="shared" si="20"/>
        <v>0</v>
      </c>
      <c r="E887" s="97"/>
      <c r="F887" s="97"/>
      <c r="G887" s="97"/>
      <c r="H887" s="97"/>
      <c r="I887" s="97"/>
      <c r="J887" s="97"/>
      <c r="K887" s="97"/>
      <c r="L887" s="66"/>
      <c r="M887" s="66"/>
      <c r="N887" s="65"/>
    </row>
    <row r="888" spans="1:14" ht="15.75" customHeight="1">
      <c r="A888" s="11"/>
      <c r="B888" s="212" t="s">
        <v>281</v>
      </c>
      <c r="C888" s="2">
        <v>3640</v>
      </c>
      <c r="D888" s="320">
        <f t="shared" si="20"/>
        <v>0</v>
      </c>
      <c r="E888" s="97"/>
      <c r="F888" s="97"/>
      <c r="G888" s="97"/>
      <c r="H888" s="97"/>
      <c r="I888" s="97"/>
      <c r="J888" s="97"/>
      <c r="K888" s="97"/>
      <c r="L888" s="66"/>
      <c r="M888" s="66"/>
      <c r="N888" s="65"/>
    </row>
    <row r="889" spans="1:14" ht="15.75" customHeight="1">
      <c r="A889" s="11"/>
      <c r="B889" s="212" t="s">
        <v>282</v>
      </c>
      <c r="C889" s="2">
        <v>3650</v>
      </c>
      <c r="D889" s="320">
        <f t="shared" si="20"/>
        <v>0</v>
      </c>
      <c r="E889" s="97"/>
      <c r="F889" s="97"/>
      <c r="G889" s="97"/>
      <c r="H889" s="97"/>
      <c r="I889" s="97"/>
      <c r="J889" s="97"/>
      <c r="K889" s="97"/>
      <c r="L889" s="66"/>
      <c r="M889" s="66"/>
      <c r="N889" s="65"/>
    </row>
    <row r="890" spans="1:13" ht="15.75" customHeight="1">
      <c r="A890" s="11"/>
      <c r="B890" s="213" t="s">
        <v>434</v>
      </c>
      <c r="C890" s="26">
        <v>3660</v>
      </c>
      <c r="D890" s="320">
        <f t="shared" si="20"/>
        <v>0</v>
      </c>
      <c r="E890" s="97"/>
      <c r="F890" s="97"/>
      <c r="G890" s="97"/>
      <c r="H890" s="97"/>
      <c r="I890" s="97"/>
      <c r="J890" s="97"/>
      <c r="K890" s="97"/>
      <c r="L890" s="65"/>
      <c r="M890" s="65"/>
    </row>
    <row r="891" spans="1:14" ht="15.75" customHeight="1">
      <c r="A891" s="11"/>
      <c r="B891" s="212" t="s">
        <v>203</v>
      </c>
      <c r="C891" s="2">
        <v>3670</v>
      </c>
      <c r="D891" s="320">
        <f t="shared" si="20"/>
        <v>0</v>
      </c>
      <c r="E891" s="159"/>
      <c r="F891" s="159"/>
      <c r="G891" s="159"/>
      <c r="H891" s="159"/>
      <c r="I891" s="159"/>
      <c r="J891" s="159"/>
      <c r="K891" s="159"/>
      <c r="L891" s="66"/>
      <c r="M891" s="66"/>
      <c r="N891" s="65"/>
    </row>
    <row r="892" spans="1:14" ht="15.75" customHeight="1">
      <c r="A892" s="11"/>
      <c r="B892" s="212" t="s">
        <v>204</v>
      </c>
      <c r="C892" s="2">
        <v>3690</v>
      </c>
      <c r="D892" s="320">
        <f t="shared" si="20"/>
        <v>0</v>
      </c>
      <c r="E892" s="159"/>
      <c r="F892" s="159"/>
      <c r="G892" s="159"/>
      <c r="H892" s="159"/>
      <c r="I892" s="159"/>
      <c r="J892" s="159"/>
      <c r="K892" s="159"/>
      <c r="L892" s="66"/>
      <c r="M892" s="66"/>
      <c r="N892" s="65"/>
    </row>
    <row r="893" spans="1:14" ht="15.75" customHeight="1" thickBot="1">
      <c r="A893" s="11"/>
      <c r="B893" s="212" t="s">
        <v>259</v>
      </c>
      <c r="C893" s="128">
        <v>3600</v>
      </c>
      <c r="D893" s="313">
        <f t="shared" si="20"/>
        <v>0</v>
      </c>
      <c r="E893" s="130">
        <f>SUM(E886:E892)</f>
        <v>0</v>
      </c>
      <c r="F893" s="130">
        <f aca="true" t="shared" si="21" ref="F893:K893">SUM(F886:F892)</f>
        <v>0</v>
      </c>
      <c r="G893" s="130">
        <f t="shared" si="21"/>
        <v>0</v>
      </c>
      <c r="H893" s="130">
        <f t="shared" si="21"/>
        <v>0</v>
      </c>
      <c r="I893" s="130">
        <f t="shared" si="21"/>
        <v>0</v>
      </c>
      <c r="J893" s="130">
        <f t="shared" si="21"/>
        <v>0</v>
      </c>
      <c r="K893" s="130">
        <f t="shared" si="21"/>
        <v>0</v>
      </c>
      <c r="L893" s="65"/>
      <c r="M893" s="66"/>
      <c r="N893" s="65"/>
    </row>
    <row r="894" spans="1:14" ht="15.75" customHeight="1" thickBot="1">
      <c r="A894" s="11"/>
      <c r="B894" s="218" t="s">
        <v>18</v>
      </c>
      <c r="C894" s="74"/>
      <c r="D894" s="313">
        <f t="shared" si="20"/>
        <v>0</v>
      </c>
      <c r="E894" s="130">
        <f aca="true" t="shared" si="22" ref="E894:K894">SUM(E882:E884)+E893</f>
        <v>0</v>
      </c>
      <c r="F894" s="130">
        <f t="shared" si="22"/>
        <v>0</v>
      </c>
      <c r="G894" s="130">
        <f t="shared" si="22"/>
        <v>0</v>
      </c>
      <c r="H894" s="130">
        <f t="shared" si="22"/>
        <v>0</v>
      </c>
      <c r="I894" s="130">
        <f t="shared" si="22"/>
        <v>0</v>
      </c>
      <c r="J894" s="130">
        <f t="shared" si="22"/>
        <v>0</v>
      </c>
      <c r="K894" s="130">
        <f t="shared" si="22"/>
        <v>0</v>
      </c>
      <c r="L894" s="65"/>
      <c r="M894" s="66"/>
      <c r="N894" s="65"/>
    </row>
    <row r="895" spans="1:14" ht="15.75" customHeight="1">
      <c r="A895" s="11"/>
      <c r="B895" s="27"/>
      <c r="C895" s="3"/>
      <c r="D895" s="338"/>
      <c r="E895" s="162"/>
      <c r="F895" s="162"/>
      <c r="G895" s="162"/>
      <c r="H895" s="162"/>
      <c r="I895" s="162"/>
      <c r="J895" s="162"/>
      <c r="K895" s="162"/>
      <c r="L895" s="65"/>
      <c r="M895" s="65"/>
      <c r="N895" s="65"/>
    </row>
    <row r="896" spans="1:14" ht="15.75" customHeight="1" thickBot="1">
      <c r="A896" s="11"/>
      <c r="B896" s="1" t="s">
        <v>441</v>
      </c>
      <c r="C896" s="2">
        <v>2800</v>
      </c>
      <c r="D896" s="313">
        <f t="shared" si="20"/>
        <v>35208.3</v>
      </c>
      <c r="E896" s="97">
        <v>35208.3</v>
      </c>
      <c r="F896" s="97"/>
      <c r="G896" s="97"/>
      <c r="H896" s="97"/>
      <c r="I896" s="97"/>
      <c r="J896" s="97"/>
      <c r="K896" s="97"/>
      <c r="L896" s="66"/>
      <c r="M896" s="65"/>
      <c r="N896" s="65"/>
    </row>
    <row r="897" spans="1:14" ht="15.75" customHeight="1">
      <c r="A897" s="11"/>
      <c r="B897" s="221" t="s">
        <v>49</v>
      </c>
      <c r="C897" s="3"/>
      <c r="D897" s="338"/>
      <c r="E897" s="23"/>
      <c r="F897" s="23"/>
      <c r="G897" s="23"/>
      <c r="H897" s="23"/>
      <c r="I897" s="23"/>
      <c r="J897" s="23"/>
      <c r="K897" s="23"/>
      <c r="L897" s="65"/>
      <c r="M897" s="66"/>
      <c r="N897" s="65"/>
    </row>
    <row r="898" spans="1:14" ht="15.75" customHeight="1" thickBot="1">
      <c r="A898" s="11"/>
      <c r="B898" s="218" t="s">
        <v>283</v>
      </c>
      <c r="C898" s="74"/>
      <c r="D898" s="147">
        <f>SUM(E898:K898)</f>
        <v>252608.3</v>
      </c>
      <c r="E898" s="6">
        <f aca="true" t="shared" si="23" ref="E898:K898">(E880+E894+E896)</f>
        <v>252608.3</v>
      </c>
      <c r="F898" s="6">
        <f t="shared" si="23"/>
        <v>0</v>
      </c>
      <c r="G898" s="6">
        <f t="shared" si="23"/>
        <v>0</v>
      </c>
      <c r="H898" s="6">
        <f t="shared" si="23"/>
        <v>0</v>
      </c>
      <c r="I898" s="6">
        <f t="shared" si="23"/>
        <v>0</v>
      </c>
      <c r="J898" s="6">
        <f t="shared" si="23"/>
        <v>0</v>
      </c>
      <c r="K898" s="6">
        <f t="shared" si="23"/>
        <v>0</v>
      </c>
      <c r="L898" s="65"/>
      <c r="M898" s="65"/>
      <c r="N898" s="65"/>
    </row>
    <row r="899" spans="1:13" ht="16.5" thickTop="1">
      <c r="A899" s="11"/>
      <c r="B899" s="39"/>
      <c r="C899" s="178"/>
      <c r="D899" s="148"/>
      <c r="E899" s="59"/>
      <c r="F899" s="59"/>
      <c r="G899" s="59"/>
      <c r="H899" s="59"/>
      <c r="I899" s="59"/>
      <c r="J899" s="59"/>
      <c r="K899" s="59"/>
      <c r="L899" s="65"/>
      <c r="M899" s="65"/>
    </row>
    <row r="900" spans="1:13" ht="15.75">
      <c r="A900" s="11"/>
      <c r="B900" s="10" t="s">
        <v>50</v>
      </c>
      <c r="M900" s="65"/>
    </row>
    <row r="901" spans="1:12" ht="15.75">
      <c r="A901" s="11"/>
      <c r="B901" s="131"/>
      <c r="F901" s="132"/>
      <c r="L901" s="65"/>
    </row>
    <row r="902" spans="1:12" ht="15.75">
      <c r="A902" s="11"/>
      <c r="B902" s="131"/>
      <c r="F902" s="132"/>
      <c r="L902" s="65"/>
    </row>
    <row r="903" spans="1:2" ht="15.75">
      <c r="A903" s="11" t="s">
        <v>334</v>
      </c>
      <c r="B903" s="40" t="str">
        <f>$B$1</f>
        <v>DISTRICT SCHOOL BOARD OF OKEECHOBEE COUNTY</v>
      </c>
    </row>
    <row r="904" spans="1:2" ht="15.75">
      <c r="A904" s="11"/>
      <c r="B904" s="13" t="s">
        <v>8</v>
      </c>
    </row>
    <row r="905" spans="1:2" ht="18" customHeight="1">
      <c r="A905" s="11"/>
      <c r="B905" s="41" t="str">
        <f>$B$43</f>
        <v>For Fiscal Year Ending June 30, 2013</v>
      </c>
    </row>
    <row r="906" ht="18" customHeight="1">
      <c r="A906" s="11"/>
    </row>
    <row r="907" spans="1:11" ht="18" customHeight="1">
      <c r="A907" s="11"/>
      <c r="B907" s="79" t="s">
        <v>326</v>
      </c>
      <c r="K907" s="67" t="s">
        <v>323</v>
      </c>
    </row>
    <row r="908" spans="1:11" s="65" customFormat="1" ht="18" customHeight="1">
      <c r="A908" s="11"/>
      <c r="B908" s="171"/>
      <c r="C908" s="126"/>
      <c r="D908" s="133"/>
      <c r="E908" s="126">
        <v>210</v>
      </c>
      <c r="F908" s="126">
        <v>220</v>
      </c>
      <c r="G908" s="126">
        <v>230</v>
      </c>
      <c r="H908" s="126">
        <v>240</v>
      </c>
      <c r="I908" s="126">
        <v>250</v>
      </c>
      <c r="J908" s="126">
        <v>290</v>
      </c>
      <c r="K908" s="126">
        <v>299</v>
      </c>
    </row>
    <row r="909" spans="1:12" s="65" customFormat="1" ht="18" customHeight="1">
      <c r="A909" s="11"/>
      <c r="B909" s="237" t="s">
        <v>29</v>
      </c>
      <c r="C909" s="134" t="s">
        <v>9</v>
      </c>
      <c r="D909" s="134" t="s">
        <v>21</v>
      </c>
      <c r="E909" s="134" t="s">
        <v>393</v>
      </c>
      <c r="F909" s="134" t="s">
        <v>41</v>
      </c>
      <c r="G909" s="127" t="s">
        <v>143</v>
      </c>
      <c r="H909" s="134" t="s">
        <v>42</v>
      </c>
      <c r="I909" s="134" t="s">
        <v>394</v>
      </c>
      <c r="J909" s="134" t="s">
        <v>43</v>
      </c>
      <c r="K909" s="134" t="s">
        <v>339</v>
      </c>
      <c r="L909" s="167"/>
    </row>
    <row r="910" spans="1:11" s="65" customFormat="1" ht="18" customHeight="1">
      <c r="A910" s="11"/>
      <c r="B910" s="52"/>
      <c r="C910" s="3" t="s">
        <v>11</v>
      </c>
      <c r="D910" s="361"/>
      <c r="E910" s="2" t="s">
        <v>392</v>
      </c>
      <c r="F910" s="2" t="s">
        <v>44</v>
      </c>
      <c r="G910" s="2" t="s">
        <v>144</v>
      </c>
      <c r="H910" s="2" t="s">
        <v>45</v>
      </c>
      <c r="I910" s="2" t="s">
        <v>392</v>
      </c>
      <c r="J910" s="2" t="s">
        <v>46</v>
      </c>
      <c r="K910" s="2" t="s">
        <v>361</v>
      </c>
    </row>
    <row r="911" spans="1:12" s="167" customFormat="1" ht="18" customHeight="1">
      <c r="A911" s="177"/>
      <c r="B911" s="232" t="s">
        <v>82</v>
      </c>
      <c r="C911" s="126"/>
      <c r="D911" s="133"/>
      <c r="E911" s="172"/>
      <c r="F911" s="172"/>
      <c r="G911" s="172"/>
      <c r="H911" s="172"/>
      <c r="I911" s="172"/>
      <c r="J911" s="172"/>
      <c r="K911" s="172"/>
      <c r="L911" s="65"/>
    </row>
    <row r="912" spans="1:13" ht="18" customHeight="1">
      <c r="A912" s="11"/>
      <c r="B912" s="212" t="s">
        <v>284</v>
      </c>
      <c r="C912" s="2">
        <v>710</v>
      </c>
      <c r="D912" s="320">
        <f>SUM(E912:K912)</f>
        <v>165000</v>
      </c>
      <c r="E912" s="97">
        <v>165000</v>
      </c>
      <c r="F912" s="97"/>
      <c r="G912" s="97"/>
      <c r="H912" s="97"/>
      <c r="I912" s="97"/>
      <c r="J912" s="97"/>
      <c r="K912" s="97"/>
      <c r="L912" s="66"/>
      <c r="M912" s="65"/>
    </row>
    <row r="913" spans="1:13" ht="18" customHeight="1">
      <c r="A913" s="11"/>
      <c r="B913" s="212" t="s">
        <v>285</v>
      </c>
      <c r="C913" s="2">
        <v>720</v>
      </c>
      <c r="D913" s="320">
        <f>SUM(E913:K913)</f>
        <v>54800</v>
      </c>
      <c r="E913" s="97">
        <v>54800</v>
      </c>
      <c r="F913" s="97"/>
      <c r="G913" s="97"/>
      <c r="H913" s="97"/>
      <c r="I913" s="97"/>
      <c r="J913" s="97"/>
      <c r="K913" s="97"/>
      <c r="L913" s="66"/>
      <c r="M913" s="65"/>
    </row>
    <row r="914" spans="1:13" ht="18" customHeight="1">
      <c r="A914" s="11"/>
      <c r="B914" s="212" t="s">
        <v>286</v>
      </c>
      <c r="C914" s="2">
        <v>730</v>
      </c>
      <c r="D914" s="320">
        <f>SUM(E914:K914)</f>
        <v>0</v>
      </c>
      <c r="E914" s="97"/>
      <c r="F914" s="97"/>
      <c r="G914" s="97"/>
      <c r="H914" s="97"/>
      <c r="I914" s="97"/>
      <c r="J914" s="97"/>
      <c r="K914" s="97"/>
      <c r="L914" s="66"/>
      <c r="M914" s="65"/>
    </row>
    <row r="915" spans="1:13" ht="18" customHeight="1">
      <c r="A915" s="11"/>
      <c r="B915" s="216" t="s">
        <v>406</v>
      </c>
      <c r="C915" s="2">
        <v>790</v>
      </c>
      <c r="D915" s="320">
        <f>SUM(E915:K915)</f>
        <v>0</v>
      </c>
      <c r="E915" s="159"/>
      <c r="F915" s="159"/>
      <c r="G915" s="159"/>
      <c r="H915" s="159"/>
      <c r="I915" s="159"/>
      <c r="J915" s="159"/>
      <c r="K915" s="159"/>
      <c r="L915" s="66"/>
      <c r="M915" s="65"/>
    </row>
    <row r="916" spans="1:13" ht="18" customHeight="1" thickBot="1">
      <c r="A916" s="11"/>
      <c r="B916" s="218" t="s">
        <v>30</v>
      </c>
      <c r="C916" s="74">
        <v>9200</v>
      </c>
      <c r="D916" s="321">
        <f>SUM(E916:K916)</f>
        <v>219800</v>
      </c>
      <c r="E916" s="130">
        <f aca="true" t="shared" si="24" ref="E916:K916">SUM(E912:E915)</f>
        <v>219800</v>
      </c>
      <c r="F916" s="130">
        <f t="shared" si="24"/>
        <v>0</v>
      </c>
      <c r="G916" s="130">
        <f t="shared" si="24"/>
        <v>0</v>
      </c>
      <c r="H916" s="130">
        <f t="shared" si="24"/>
        <v>0</v>
      </c>
      <c r="I916" s="130">
        <f t="shared" si="24"/>
        <v>0</v>
      </c>
      <c r="J916" s="130">
        <f t="shared" si="24"/>
        <v>0</v>
      </c>
      <c r="K916" s="130">
        <f t="shared" si="24"/>
        <v>0</v>
      </c>
      <c r="L916" s="65"/>
      <c r="M916" s="65"/>
    </row>
    <row r="917" spans="1:13" ht="18" customHeight="1">
      <c r="A917" s="11"/>
      <c r="B917" s="221" t="s">
        <v>31</v>
      </c>
      <c r="C917" s="73"/>
      <c r="D917" s="338"/>
      <c r="E917" s="162"/>
      <c r="F917" s="162"/>
      <c r="G917" s="162"/>
      <c r="H917" s="162"/>
      <c r="I917" s="162"/>
      <c r="J917" s="162"/>
      <c r="K917" s="162"/>
      <c r="L917" s="65"/>
      <c r="M917" s="65"/>
    </row>
    <row r="918" spans="1:13" ht="18" customHeight="1">
      <c r="A918" s="11"/>
      <c r="B918" s="233" t="s">
        <v>51</v>
      </c>
      <c r="C918" s="73"/>
      <c r="D918" s="338"/>
      <c r="E918" s="162"/>
      <c r="F918" s="162"/>
      <c r="G918" s="162"/>
      <c r="H918" s="162"/>
      <c r="I918" s="162"/>
      <c r="J918" s="162"/>
      <c r="K918" s="162"/>
      <c r="L918" s="65"/>
      <c r="M918" s="65"/>
    </row>
    <row r="919" spans="1:13" ht="18" customHeight="1">
      <c r="A919" s="11"/>
      <c r="B919" s="212" t="s">
        <v>243</v>
      </c>
      <c r="C919" s="2">
        <v>910</v>
      </c>
      <c r="D919" s="320">
        <f aca="true" t="shared" si="25" ref="D919:D927">SUM(E919:K919)</f>
        <v>0</v>
      </c>
      <c r="E919" s="97"/>
      <c r="F919" s="97"/>
      <c r="G919" s="97"/>
      <c r="H919" s="97"/>
      <c r="I919" s="97"/>
      <c r="J919" s="97"/>
      <c r="K919" s="97"/>
      <c r="L919" s="66"/>
      <c r="M919" s="65"/>
    </row>
    <row r="920" spans="1:13" ht="18" customHeight="1">
      <c r="A920" s="11"/>
      <c r="B920" s="212" t="s">
        <v>223</v>
      </c>
      <c r="C920" s="2">
        <v>930</v>
      </c>
      <c r="D920" s="320">
        <f t="shared" si="25"/>
        <v>0</v>
      </c>
      <c r="E920" s="97"/>
      <c r="F920" s="97"/>
      <c r="G920" s="97"/>
      <c r="H920" s="97"/>
      <c r="I920" s="97"/>
      <c r="J920" s="97"/>
      <c r="K920" s="97"/>
      <c r="L920" s="66"/>
      <c r="M920" s="65"/>
    </row>
    <row r="921" spans="1:13" ht="18" customHeight="1">
      <c r="A921" s="11"/>
      <c r="B921" s="212" t="s">
        <v>287</v>
      </c>
      <c r="C921" s="2">
        <v>940</v>
      </c>
      <c r="D921" s="320">
        <f t="shared" si="25"/>
        <v>0</v>
      </c>
      <c r="E921" s="97"/>
      <c r="F921" s="97"/>
      <c r="G921" s="97"/>
      <c r="H921" s="97"/>
      <c r="I921" s="97"/>
      <c r="J921" s="97"/>
      <c r="K921" s="97"/>
      <c r="L921" s="66"/>
      <c r="M921" s="65"/>
    </row>
    <row r="922" spans="1:13" ht="20.25" customHeight="1">
      <c r="A922" s="11"/>
      <c r="B922" s="212" t="s">
        <v>282</v>
      </c>
      <c r="C922" s="2">
        <v>950</v>
      </c>
      <c r="D922" s="320">
        <f t="shared" si="25"/>
        <v>0</v>
      </c>
      <c r="E922" s="97"/>
      <c r="F922" s="97"/>
      <c r="G922" s="97"/>
      <c r="H922" s="97"/>
      <c r="I922" s="97"/>
      <c r="J922" s="97"/>
      <c r="K922" s="97"/>
      <c r="L922" s="66"/>
      <c r="M922" s="65"/>
    </row>
    <row r="923" spans="1:11" ht="17.25" customHeight="1">
      <c r="A923" s="11"/>
      <c r="B923" s="210" t="s">
        <v>437</v>
      </c>
      <c r="C923" s="44">
        <v>960</v>
      </c>
      <c r="D923" s="319">
        <f t="shared" si="25"/>
        <v>0</v>
      </c>
      <c r="E923" s="97"/>
      <c r="F923" s="97"/>
      <c r="G923" s="97"/>
      <c r="H923" s="97"/>
      <c r="I923" s="97"/>
      <c r="J923" s="97"/>
      <c r="K923" s="97"/>
    </row>
    <row r="924" spans="1:13" ht="18" customHeight="1">
      <c r="A924" s="11"/>
      <c r="B924" s="212" t="s">
        <v>225</v>
      </c>
      <c r="C924" s="2">
        <v>970</v>
      </c>
      <c r="D924" s="320">
        <f t="shared" si="25"/>
        <v>0</v>
      </c>
      <c r="E924" s="159"/>
      <c r="F924" s="159"/>
      <c r="G924" s="159"/>
      <c r="H924" s="159"/>
      <c r="I924" s="159"/>
      <c r="J924" s="159"/>
      <c r="K924" s="159"/>
      <c r="L924" s="66"/>
      <c r="M924" s="65"/>
    </row>
    <row r="925" spans="1:13" ht="18" customHeight="1">
      <c r="A925" s="11"/>
      <c r="B925" s="212" t="s">
        <v>226</v>
      </c>
      <c r="C925" s="2">
        <v>990</v>
      </c>
      <c r="D925" s="320">
        <f t="shared" si="25"/>
        <v>0</v>
      </c>
      <c r="E925" s="159"/>
      <c r="F925" s="159"/>
      <c r="G925" s="159"/>
      <c r="H925" s="159"/>
      <c r="I925" s="159"/>
      <c r="J925" s="159"/>
      <c r="K925" s="159"/>
      <c r="L925" s="66"/>
      <c r="M925" s="65"/>
    </row>
    <row r="926" spans="1:13" ht="18" customHeight="1" thickBot="1">
      <c r="A926" s="11"/>
      <c r="B926" s="212" t="s">
        <v>227</v>
      </c>
      <c r="C926" s="74">
        <v>9700</v>
      </c>
      <c r="D926" s="321">
        <f t="shared" si="25"/>
        <v>0</v>
      </c>
      <c r="E926" s="130">
        <f aca="true" t="shared" si="26" ref="E926:K926">SUM(E919:E925)</f>
        <v>0</v>
      </c>
      <c r="F926" s="130">
        <f t="shared" si="26"/>
        <v>0</v>
      </c>
      <c r="G926" s="130">
        <f t="shared" si="26"/>
        <v>0</v>
      </c>
      <c r="H926" s="130">
        <f t="shared" si="26"/>
        <v>0</v>
      </c>
      <c r="I926" s="130">
        <f t="shared" si="26"/>
        <v>0</v>
      </c>
      <c r="J926" s="130">
        <f t="shared" si="26"/>
        <v>0</v>
      </c>
      <c r="K926" s="130">
        <f t="shared" si="26"/>
        <v>0</v>
      </c>
      <c r="L926" s="65"/>
      <c r="M926" s="65"/>
    </row>
    <row r="927" spans="1:13" ht="18" customHeight="1" thickBot="1">
      <c r="A927" s="11"/>
      <c r="B927" s="225" t="s">
        <v>33</v>
      </c>
      <c r="C927" s="5"/>
      <c r="D927" s="313">
        <f t="shared" si="25"/>
        <v>0</v>
      </c>
      <c r="E927" s="288">
        <f aca="true" t="shared" si="27" ref="E927:K927">(E926)</f>
        <v>0</v>
      </c>
      <c r="F927" s="130">
        <f t="shared" si="27"/>
        <v>0</v>
      </c>
      <c r="G927" s="130">
        <f t="shared" si="27"/>
        <v>0</v>
      </c>
      <c r="H927" s="130">
        <f t="shared" si="27"/>
        <v>0</v>
      </c>
      <c r="I927" s="130">
        <f t="shared" si="27"/>
        <v>0</v>
      </c>
      <c r="J927" s="130">
        <f t="shared" si="27"/>
        <v>0</v>
      </c>
      <c r="K927" s="130">
        <f t="shared" si="27"/>
        <v>0</v>
      </c>
      <c r="L927" s="65"/>
      <c r="M927" s="65"/>
    </row>
    <row r="928" spans="1:13" ht="18" customHeight="1">
      <c r="A928" s="11"/>
      <c r="B928" s="243"/>
      <c r="C928" s="246"/>
      <c r="D928" s="291"/>
      <c r="E928" s="257"/>
      <c r="F928" s="162"/>
      <c r="G928" s="162"/>
      <c r="H928" s="162"/>
      <c r="I928" s="162"/>
      <c r="J928" s="162"/>
      <c r="K928" s="162"/>
      <c r="L928" s="65"/>
      <c r="M928" s="65"/>
    </row>
    <row r="929" spans="1:13" ht="18" customHeight="1">
      <c r="A929" s="11"/>
      <c r="B929" s="1" t="s">
        <v>442</v>
      </c>
      <c r="C929" s="286">
        <v>2710</v>
      </c>
      <c r="D929" s="363">
        <f aca="true" t="shared" si="28" ref="D929:D934">SUM(E929:K929)</f>
        <v>0</v>
      </c>
      <c r="E929" s="115"/>
      <c r="F929" s="115"/>
      <c r="G929" s="115"/>
      <c r="H929" s="115"/>
      <c r="I929" s="115"/>
      <c r="J929" s="115"/>
      <c r="K929" s="115"/>
      <c r="L929" s="65"/>
      <c r="M929" s="65"/>
    </row>
    <row r="930" spans="1:13" ht="18" customHeight="1">
      <c r="A930" s="11"/>
      <c r="B930" s="1" t="s">
        <v>443</v>
      </c>
      <c r="C930" s="2">
        <v>2720</v>
      </c>
      <c r="D930" s="363">
        <f t="shared" si="28"/>
        <v>32808.3</v>
      </c>
      <c r="E930" s="85">
        <v>32808.3</v>
      </c>
      <c r="F930" s="85"/>
      <c r="G930" s="85"/>
      <c r="H930" s="85"/>
      <c r="I930" s="85"/>
      <c r="J930" s="85"/>
      <c r="K930" s="85"/>
      <c r="L930" s="65"/>
      <c r="M930" s="65"/>
    </row>
    <row r="931" spans="1:13" ht="18" customHeight="1">
      <c r="A931" s="11"/>
      <c r="B931" s="1" t="s">
        <v>444</v>
      </c>
      <c r="C931" s="2">
        <v>2730</v>
      </c>
      <c r="D931" s="364">
        <f t="shared" si="28"/>
        <v>0</v>
      </c>
      <c r="E931" s="85"/>
      <c r="F931" s="85"/>
      <c r="G931" s="85"/>
      <c r="H931" s="85"/>
      <c r="I931" s="85"/>
      <c r="J931" s="85"/>
      <c r="K931" s="85"/>
      <c r="L931" s="65"/>
      <c r="M931" s="65"/>
    </row>
    <row r="932" spans="1:13" ht="18" customHeight="1">
      <c r="A932" s="11"/>
      <c r="B932" s="1" t="s">
        <v>445</v>
      </c>
      <c r="C932" s="2">
        <v>2740</v>
      </c>
      <c r="D932" s="364">
        <f t="shared" si="28"/>
        <v>0</v>
      </c>
      <c r="E932" s="85"/>
      <c r="F932" s="85"/>
      <c r="G932" s="85"/>
      <c r="H932" s="85"/>
      <c r="I932" s="85"/>
      <c r="J932" s="85"/>
      <c r="K932" s="85"/>
      <c r="L932" s="65"/>
      <c r="M932" s="65"/>
    </row>
    <row r="933" spans="1:13" ht="18" customHeight="1">
      <c r="A933" s="11"/>
      <c r="B933" s="1" t="s">
        <v>446</v>
      </c>
      <c r="C933" s="2">
        <v>2750</v>
      </c>
      <c r="D933" s="319">
        <f t="shared" si="28"/>
        <v>0</v>
      </c>
      <c r="E933" s="85"/>
      <c r="F933" s="85"/>
      <c r="G933" s="85"/>
      <c r="H933" s="85"/>
      <c r="I933" s="85"/>
      <c r="J933" s="85"/>
      <c r="K933" s="85"/>
      <c r="L933" s="65"/>
      <c r="M933" s="65"/>
    </row>
    <row r="934" spans="1:11" s="65" customFormat="1" ht="18" customHeight="1" thickBot="1">
      <c r="A934" s="11"/>
      <c r="B934" s="222" t="s">
        <v>364</v>
      </c>
      <c r="C934" s="26">
        <v>2700</v>
      </c>
      <c r="D934" s="321">
        <f t="shared" si="28"/>
        <v>32808.3</v>
      </c>
      <c r="E934" s="71">
        <f>SUM(E930:E933)</f>
        <v>32808.3</v>
      </c>
      <c r="F934" s="71">
        <f aca="true" t="shared" si="29" ref="F934:K934">SUM(F929:F933)</f>
        <v>0</v>
      </c>
      <c r="G934" s="71">
        <f t="shared" si="29"/>
        <v>0</v>
      </c>
      <c r="H934" s="71">
        <f t="shared" si="29"/>
        <v>0</v>
      </c>
      <c r="I934" s="71">
        <f t="shared" si="29"/>
        <v>0</v>
      </c>
      <c r="J934" s="71">
        <f t="shared" si="29"/>
        <v>0</v>
      </c>
      <c r="K934" s="71">
        <f t="shared" si="29"/>
        <v>0</v>
      </c>
    </row>
    <row r="935" spans="1:13" ht="18" customHeight="1">
      <c r="A935" s="11"/>
      <c r="B935" s="221" t="s">
        <v>86</v>
      </c>
      <c r="C935" s="73"/>
      <c r="D935" s="338"/>
      <c r="E935" s="23"/>
      <c r="F935" s="23"/>
      <c r="G935" s="23"/>
      <c r="H935" s="23"/>
      <c r="I935" s="23"/>
      <c r="J935" s="23"/>
      <c r="K935" s="23"/>
      <c r="L935" s="65"/>
      <c r="M935" s="65"/>
    </row>
    <row r="936" spans="1:13" ht="18" customHeight="1" thickBot="1">
      <c r="A936" s="11"/>
      <c r="B936" s="218" t="s">
        <v>363</v>
      </c>
      <c r="C936" s="5"/>
      <c r="D936" s="147">
        <f>SUM(E936:K936)</f>
        <v>252608.3</v>
      </c>
      <c r="E936" s="6">
        <f>E916+E927+E934</f>
        <v>252608.3</v>
      </c>
      <c r="F936" s="6">
        <f aca="true" t="shared" si="30" ref="F936:K936">F916+F927+F934</f>
        <v>0</v>
      </c>
      <c r="G936" s="6">
        <f t="shared" si="30"/>
        <v>0</v>
      </c>
      <c r="H936" s="6">
        <f t="shared" si="30"/>
        <v>0</v>
      </c>
      <c r="I936" s="6">
        <f t="shared" si="30"/>
        <v>0</v>
      </c>
      <c r="J936" s="6">
        <f t="shared" si="30"/>
        <v>0</v>
      </c>
      <c r="K936" s="6">
        <f t="shared" si="30"/>
        <v>0</v>
      </c>
      <c r="L936" s="65"/>
      <c r="M936" s="65"/>
    </row>
    <row r="937" spans="1:13" ht="16.5" thickTop="1">
      <c r="A937" s="11"/>
      <c r="E937" s="65"/>
      <c r="F937" s="65"/>
      <c r="G937" s="65"/>
      <c r="H937" s="65"/>
      <c r="I937" s="65"/>
      <c r="J937" s="65"/>
      <c r="K937" s="65"/>
      <c r="L937" s="65"/>
      <c r="M937" s="65"/>
    </row>
    <row r="938" spans="1:13" ht="15.75">
      <c r="A938" s="11"/>
      <c r="B938" s="131" t="s">
        <v>34</v>
      </c>
      <c r="F938" s="135"/>
      <c r="L938" s="65"/>
      <c r="M938" s="65"/>
    </row>
    <row r="939" spans="1:12" ht="15.75">
      <c r="A939" s="11"/>
      <c r="B939" s="131"/>
      <c r="F939" s="135"/>
      <c r="K939" s="65"/>
      <c r="L939" s="65"/>
    </row>
    <row r="940" spans="1:12" ht="15.75">
      <c r="A940" s="11"/>
      <c r="B940" s="131"/>
      <c r="F940" s="135"/>
      <c r="K940" s="65"/>
      <c r="L940" s="65"/>
    </row>
    <row r="941" spans="1:13" ht="15.75">
      <c r="A941" s="11" t="s">
        <v>335</v>
      </c>
      <c r="B941" s="40" t="str">
        <f>$B$1</f>
        <v>DISTRICT SCHOOL BOARD OF OKEECHOBEE COUNTY</v>
      </c>
      <c r="K941" s="65"/>
      <c r="L941" s="65"/>
      <c r="M941" s="65"/>
    </row>
    <row r="942" spans="1:13" ht="15.75">
      <c r="A942" s="11"/>
      <c r="B942" s="13" t="s">
        <v>8</v>
      </c>
      <c r="K942" s="65"/>
      <c r="L942" s="65"/>
      <c r="M942" s="65"/>
    </row>
    <row r="943" spans="1:13" ht="18" customHeight="1">
      <c r="A943" s="11"/>
      <c r="B943" s="41" t="str">
        <f>$B$43</f>
        <v>For Fiscal Year Ending June 30, 2013</v>
      </c>
      <c r="K943" s="65"/>
      <c r="L943" s="65"/>
      <c r="M943" s="65"/>
    </row>
    <row r="944" spans="1:13" ht="18" customHeight="1">
      <c r="A944" s="11"/>
      <c r="K944" s="65"/>
      <c r="L944" s="65"/>
      <c r="M944" s="65"/>
    </row>
    <row r="945" spans="1:14" ht="18" customHeight="1">
      <c r="A945" s="11"/>
      <c r="B945" s="79" t="s">
        <v>327</v>
      </c>
      <c r="K945" s="65"/>
      <c r="L945" s="65"/>
      <c r="M945" s="65"/>
      <c r="N945" s="136" t="s">
        <v>336</v>
      </c>
    </row>
    <row r="946" spans="1:14" s="65" customFormat="1" ht="18" customHeight="1">
      <c r="A946" s="11"/>
      <c r="B946" s="171"/>
      <c r="C946" s="126"/>
      <c r="D946" s="133"/>
      <c r="E946" s="126">
        <v>310</v>
      </c>
      <c r="F946" s="126">
        <v>320</v>
      </c>
      <c r="G946" s="126">
        <v>330</v>
      </c>
      <c r="H946" s="126">
        <v>340</v>
      </c>
      <c r="I946" s="126">
        <v>350</v>
      </c>
      <c r="J946" s="126">
        <v>360</v>
      </c>
      <c r="K946" s="126">
        <v>370</v>
      </c>
      <c r="L946" s="126">
        <v>380</v>
      </c>
      <c r="M946" s="126">
        <v>390</v>
      </c>
      <c r="N946" s="126">
        <v>399</v>
      </c>
    </row>
    <row r="947" spans="1:14" s="65" customFormat="1" ht="18" customHeight="1">
      <c r="A947" s="11"/>
      <c r="B947" s="231" t="s">
        <v>10</v>
      </c>
      <c r="C947" s="3" t="s">
        <v>9</v>
      </c>
      <c r="D947" s="361"/>
      <c r="E947" s="3" t="s">
        <v>52</v>
      </c>
      <c r="F947" s="3" t="s">
        <v>41</v>
      </c>
      <c r="G947" s="127" t="s">
        <v>143</v>
      </c>
      <c r="H947" s="3" t="s">
        <v>53</v>
      </c>
      <c r="I947" s="3" t="s">
        <v>394</v>
      </c>
      <c r="J947" s="3" t="s">
        <v>54</v>
      </c>
      <c r="K947" s="134" t="s">
        <v>142</v>
      </c>
      <c r="L947" s="3" t="s">
        <v>55</v>
      </c>
      <c r="M947" s="3" t="s">
        <v>43</v>
      </c>
      <c r="N947" s="3" t="s">
        <v>339</v>
      </c>
    </row>
    <row r="948" spans="1:14" s="65" customFormat="1" ht="18" customHeight="1">
      <c r="A948" s="11"/>
      <c r="B948" s="27"/>
      <c r="C948" s="3" t="s">
        <v>11</v>
      </c>
      <c r="D948" s="3" t="s">
        <v>21</v>
      </c>
      <c r="E948" s="3" t="s">
        <v>56</v>
      </c>
      <c r="F948" s="3" t="s">
        <v>57</v>
      </c>
      <c r="G948" s="3" t="s">
        <v>144</v>
      </c>
      <c r="H948" s="3" t="s">
        <v>58</v>
      </c>
      <c r="I948" s="52" t="s">
        <v>392</v>
      </c>
      <c r="J948" s="3" t="s">
        <v>59</v>
      </c>
      <c r="K948" s="3" t="s">
        <v>145</v>
      </c>
      <c r="L948" s="3" t="s">
        <v>60</v>
      </c>
      <c r="M948" s="3" t="s">
        <v>61</v>
      </c>
      <c r="N948" s="108" t="s">
        <v>340</v>
      </c>
    </row>
    <row r="949" spans="1:14" s="65" customFormat="1" ht="15.75">
      <c r="A949" s="11"/>
      <c r="B949" s="238" t="s">
        <v>387</v>
      </c>
      <c r="C949" s="91"/>
      <c r="D949" s="324"/>
      <c r="E949" s="91"/>
      <c r="F949" s="91"/>
      <c r="G949" s="91"/>
      <c r="H949" s="91"/>
      <c r="I949" s="91"/>
      <c r="J949" s="91"/>
      <c r="K949" s="91"/>
      <c r="L949" s="91"/>
      <c r="M949" s="91"/>
      <c r="N949" s="107"/>
    </row>
    <row r="950" spans="1:14" ht="15.75">
      <c r="A950" s="11"/>
      <c r="B950" s="212" t="s">
        <v>388</v>
      </c>
      <c r="C950" s="47">
        <v>3190</v>
      </c>
      <c r="D950" s="359">
        <f>SUM(E950:N950)</f>
        <v>0</v>
      </c>
      <c r="E950" s="83"/>
      <c r="F950" s="83"/>
      <c r="G950" s="83"/>
      <c r="H950" s="83"/>
      <c r="I950" s="83"/>
      <c r="J950" s="83"/>
      <c r="K950" s="83"/>
      <c r="L950" s="83"/>
      <c r="M950" s="83"/>
      <c r="N950" s="83"/>
    </row>
    <row r="951" spans="1:14" s="65" customFormat="1" ht="16.5" thickBot="1">
      <c r="A951" s="11"/>
      <c r="B951" s="217" t="s">
        <v>390</v>
      </c>
      <c r="C951" s="3">
        <v>3100</v>
      </c>
      <c r="D951" s="321">
        <f>SUM(E951:N951)</f>
        <v>0</v>
      </c>
      <c r="E951" s="157">
        <f>E950</f>
        <v>0</v>
      </c>
      <c r="F951" s="157">
        <f aca="true" t="shared" si="31" ref="F951:N951">F950</f>
        <v>0</v>
      </c>
      <c r="G951" s="157">
        <f t="shared" si="31"/>
        <v>0</v>
      </c>
      <c r="H951" s="157">
        <f t="shared" si="31"/>
        <v>0</v>
      </c>
      <c r="I951" s="157">
        <f t="shared" si="31"/>
        <v>0</v>
      </c>
      <c r="J951" s="157">
        <f t="shared" si="31"/>
        <v>0</v>
      </c>
      <c r="K951" s="157">
        <f t="shared" si="31"/>
        <v>0</v>
      </c>
      <c r="L951" s="157">
        <f t="shared" si="31"/>
        <v>0</v>
      </c>
      <c r="M951" s="157">
        <f t="shared" si="31"/>
        <v>0</v>
      </c>
      <c r="N951" s="157">
        <f t="shared" si="31"/>
        <v>0</v>
      </c>
    </row>
    <row r="952" spans="1:14" s="65" customFormat="1" ht="15.75">
      <c r="A952" s="11"/>
      <c r="B952" s="238" t="s">
        <v>389</v>
      </c>
      <c r="C952" s="91"/>
      <c r="D952" s="360"/>
      <c r="E952" s="259"/>
      <c r="F952" s="259"/>
      <c r="G952" s="259"/>
      <c r="H952" s="259"/>
      <c r="I952" s="259"/>
      <c r="J952" s="259"/>
      <c r="K952" s="259"/>
      <c r="L952" s="259"/>
      <c r="M952" s="259"/>
      <c r="N952" s="262"/>
    </row>
    <row r="953" spans="1:14" ht="15.75">
      <c r="A953" s="11"/>
      <c r="B953" s="212" t="s">
        <v>91</v>
      </c>
      <c r="C953" s="47">
        <v>3290</v>
      </c>
      <c r="D953" s="359">
        <f>SUM(E953:N953)</f>
        <v>0</v>
      </c>
      <c r="E953" s="83"/>
      <c r="F953" s="83"/>
      <c r="G953" s="83"/>
      <c r="H953" s="83"/>
      <c r="I953" s="83"/>
      <c r="J953" s="83"/>
      <c r="K953" s="83"/>
      <c r="L953" s="83"/>
      <c r="M953" s="83"/>
      <c r="N953" s="83"/>
    </row>
    <row r="954" spans="1:14" s="65" customFormat="1" ht="16.5" thickBot="1">
      <c r="A954" s="11"/>
      <c r="B954" s="217" t="s">
        <v>391</v>
      </c>
      <c r="C954" s="3">
        <v>3200</v>
      </c>
      <c r="D954" s="321">
        <f>SUM(E954:N954)</f>
        <v>0</v>
      </c>
      <c r="E954" s="157">
        <f aca="true" t="shared" si="32" ref="E954:N954">E953</f>
        <v>0</v>
      </c>
      <c r="F954" s="157">
        <f t="shared" si="32"/>
        <v>0</v>
      </c>
      <c r="G954" s="157">
        <f t="shared" si="32"/>
        <v>0</v>
      </c>
      <c r="H954" s="157">
        <f t="shared" si="32"/>
        <v>0</v>
      </c>
      <c r="I954" s="157">
        <f t="shared" si="32"/>
        <v>0</v>
      </c>
      <c r="J954" s="157">
        <f t="shared" si="32"/>
        <v>0</v>
      </c>
      <c r="K954" s="157">
        <f t="shared" si="32"/>
        <v>0</v>
      </c>
      <c r="L954" s="157">
        <f t="shared" si="32"/>
        <v>0</v>
      </c>
      <c r="M954" s="157">
        <f t="shared" si="32"/>
        <v>0</v>
      </c>
      <c r="N954" s="157">
        <f t="shared" si="32"/>
        <v>0</v>
      </c>
    </row>
    <row r="955" spans="1:14" s="65" customFormat="1" ht="15.75">
      <c r="A955" s="11"/>
      <c r="B955" s="232" t="s">
        <v>47</v>
      </c>
      <c r="C955" s="91"/>
      <c r="D955" s="322"/>
      <c r="E955" s="258"/>
      <c r="F955" s="258"/>
      <c r="G955" s="258"/>
      <c r="H955" s="258"/>
      <c r="I955" s="258"/>
      <c r="J955" s="258"/>
      <c r="K955" s="258"/>
      <c r="L955" s="258"/>
      <c r="M955" s="258"/>
      <c r="N955" s="258"/>
    </row>
    <row r="956" spans="1:14" ht="15.75">
      <c r="A956" s="11"/>
      <c r="B956" s="212" t="s">
        <v>150</v>
      </c>
      <c r="C956" s="47">
        <v>3321</v>
      </c>
      <c r="D956" s="359">
        <f aca="true" t="shared" si="33" ref="D956:D967">SUM(E956:N956)</f>
        <v>33000</v>
      </c>
      <c r="E956" s="83"/>
      <c r="F956" s="83"/>
      <c r="G956" s="83"/>
      <c r="H956" s="83"/>
      <c r="I956" s="83"/>
      <c r="J956" s="83">
        <v>33000</v>
      </c>
      <c r="K956" s="83"/>
      <c r="L956" s="83"/>
      <c r="M956" s="83"/>
      <c r="N956" s="83"/>
    </row>
    <row r="957" spans="1:14" ht="15.75">
      <c r="A957" s="11"/>
      <c r="B957" s="212" t="s">
        <v>92</v>
      </c>
      <c r="C957" s="2">
        <v>3325</v>
      </c>
      <c r="D957" s="320">
        <f t="shared" si="33"/>
        <v>2000</v>
      </c>
      <c r="E957" s="97"/>
      <c r="F957" s="97"/>
      <c r="G957" s="97"/>
      <c r="H957" s="97"/>
      <c r="I957" s="97"/>
      <c r="J957" s="97">
        <v>2000</v>
      </c>
      <c r="K957" s="97"/>
      <c r="L957" s="97"/>
      <c r="M957" s="97"/>
      <c r="N957" s="97"/>
    </row>
    <row r="958" spans="1:14" ht="15.75">
      <c r="A958" s="11"/>
      <c r="B958" s="212" t="s">
        <v>147</v>
      </c>
      <c r="C958" s="2">
        <v>3341</v>
      </c>
      <c r="D958" s="365">
        <f t="shared" si="33"/>
        <v>0</v>
      </c>
      <c r="E958" s="97"/>
      <c r="F958" s="97"/>
      <c r="G958" s="97"/>
      <c r="H958" s="97"/>
      <c r="I958" s="97"/>
      <c r="J958" s="97"/>
      <c r="K958" s="97"/>
      <c r="L958" s="97"/>
      <c r="M958" s="97"/>
      <c r="N958" s="97"/>
    </row>
    <row r="959" spans="1:14" ht="15.75">
      <c r="A959" s="11"/>
      <c r="B959" s="212" t="s">
        <v>62</v>
      </c>
      <c r="C959" s="2">
        <v>3391</v>
      </c>
      <c r="D959" s="365">
        <f t="shared" si="33"/>
        <v>0</v>
      </c>
      <c r="E959" s="97"/>
      <c r="F959" s="97"/>
      <c r="G959" s="97"/>
      <c r="H959" s="97"/>
      <c r="I959" s="97"/>
      <c r="J959" s="97"/>
      <c r="K959" s="97"/>
      <c r="L959" s="97"/>
      <c r="M959" s="97"/>
      <c r="N959" s="97"/>
    </row>
    <row r="960" spans="1:14" ht="15.75">
      <c r="A960" s="11"/>
      <c r="B960" s="212" t="s">
        <v>63</v>
      </c>
      <c r="C960" s="2">
        <v>3392</v>
      </c>
      <c r="D960" s="365">
        <f t="shared" si="33"/>
        <v>0</v>
      </c>
      <c r="E960" s="97"/>
      <c r="F960" s="97"/>
      <c r="G960" s="97"/>
      <c r="H960" s="97"/>
      <c r="I960" s="97"/>
      <c r="J960" s="97"/>
      <c r="K960" s="97"/>
      <c r="L960" s="97"/>
      <c r="M960" s="97"/>
      <c r="N960" s="97"/>
    </row>
    <row r="961" spans="1:14" ht="15.75">
      <c r="A961" s="11"/>
      <c r="B961" s="212" t="s">
        <v>93</v>
      </c>
      <c r="C961" s="2">
        <v>3393</v>
      </c>
      <c r="D961" s="365">
        <f t="shared" si="33"/>
        <v>0</v>
      </c>
      <c r="E961" s="97"/>
      <c r="F961" s="97"/>
      <c r="G961" s="97"/>
      <c r="H961" s="97"/>
      <c r="I961" s="97"/>
      <c r="J961" s="97"/>
      <c r="K961" s="97"/>
      <c r="L961" s="97"/>
      <c r="M961" s="97"/>
      <c r="N961" s="97"/>
    </row>
    <row r="962" spans="1:14" ht="15.75">
      <c r="A962" s="11"/>
      <c r="B962" s="212" t="s">
        <v>94</v>
      </c>
      <c r="C962" s="2">
        <v>3394</v>
      </c>
      <c r="D962" s="365">
        <f t="shared" si="33"/>
        <v>0</v>
      </c>
      <c r="E962" s="97"/>
      <c r="F962" s="97"/>
      <c r="G962" s="97"/>
      <c r="H962" s="97"/>
      <c r="I962" s="97"/>
      <c r="J962" s="97"/>
      <c r="K962" s="97"/>
      <c r="L962" s="97"/>
      <c r="M962" s="97"/>
      <c r="N962" s="97"/>
    </row>
    <row r="963" spans="1:14" ht="15.75">
      <c r="A963" s="11"/>
      <c r="B963" s="212" t="s">
        <v>95</v>
      </c>
      <c r="C963" s="2">
        <v>3395</v>
      </c>
      <c r="D963" s="365">
        <f t="shared" si="33"/>
        <v>0</v>
      </c>
      <c r="E963" s="97"/>
      <c r="F963" s="97"/>
      <c r="G963" s="97"/>
      <c r="H963" s="97"/>
      <c r="I963" s="97"/>
      <c r="J963" s="97"/>
      <c r="K963" s="97"/>
      <c r="L963" s="97"/>
      <c r="M963" s="97"/>
      <c r="N963" s="97"/>
    </row>
    <row r="964" spans="1:14" ht="15.75">
      <c r="A964" s="11"/>
      <c r="B964" s="212" t="s">
        <v>140</v>
      </c>
      <c r="C964" s="2">
        <v>3396</v>
      </c>
      <c r="D964" s="365">
        <f t="shared" si="33"/>
        <v>0</v>
      </c>
      <c r="E964" s="97"/>
      <c r="F964" s="97"/>
      <c r="G964" s="97"/>
      <c r="H964" s="97"/>
      <c r="I964" s="97"/>
      <c r="J964" s="97"/>
      <c r="K964" s="97"/>
      <c r="L964" s="97"/>
      <c r="M964" s="97"/>
      <c r="N964" s="97"/>
    </row>
    <row r="965" spans="1:14" ht="15.75">
      <c r="A965" s="11"/>
      <c r="B965" s="212" t="s">
        <v>96</v>
      </c>
      <c r="C965" s="2">
        <v>3397</v>
      </c>
      <c r="D965" s="365">
        <f t="shared" si="33"/>
        <v>0</v>
      </c>
      <c r="E965" s="97"/>
      <c r="F965" s="97"/>
      <c r="G965" s="97"/>
      <c r="H965" s="97"/>
      <c r="I965" s="97"/>
      <c r="J965" s="97"/>
      <c r="K965" s="97"/>
      <c r="L965" s="97"/>
      <c r="M965" s="97"/>
      <c r="N965" s="97"/>
    </row>
    <row r="966" spans="1:14" ht="15.75">
      <c r="A966" s="11"/>
      <c r="B966" s="212" t="s">
        <v>97</v>
      </c>
      <c r="C966" s="2">
        <v>3399</v>
      </c>
      <c r="D966" s="365">
        <f t="shared" si="33"/>
        <v>16000</v>
      </c>
      <c r="E966" s="97"/>
      <c r="F966" s="97"/>
      <c r="G966" s="97"/>
      <c r="H966" s="97"/>
      <c r="I966" s="97"/>
      <c r="J966" s="97"/>
      <c r="K966" s="97"/>
      <c r="L966" s="97"/>
      <c r="M966" s="97">
        <v>16000</v>
      </c>
      <c r="N966" s="97"/>
    </row>
    <row r="967" spans="1:14" s="65" customFormat="1" ht="16.5" thickBot="1">
      <c r="A967" s="11"/>
      <c r="B967" s="217" t="s">
        <v>276</v>
      </c>
      <c r="C967" s="3">
        <v>3300</v>
      </c>
      <c r="D967" s="321">
        <f t="shared" si="33"/>
        <v>51000</v>
      </c>
      <c r="E967" s="157">
        <f>SUM(E956:E966)</f>
        <v>0</v>
      </c>
      <c r="F967" s="157">
        <f aca="true" t="shared" si="34" ref="F967:N967">SUM(F956:F966)</f>
        <v>0</v>
      </c>
      <c r="G967" s="157">
        <f t="shared" si="34"/>
        <v>0</v>
      </c>
      <c r="H967" s="157">
        <f t="shared" si="34"/>
        <v>0</v>
      </c>
      <c r="I967" s="157">
        <f t="shared" si="34"/>
        <v>0</v>
      </c>
      <c r="J967" s="157">
        <f t="shared" si="34"/>
        <v>35000</v>
      </c>
      <c r="K967" s="157">
        <f t="shared" si="34"/>
        <v>0</v>
      </c>
      <c r="L967" s="157">
        <f t="shared" si="34"/>
        <v>0</v>
      </c>
      <c r="M967" s="157">
        <f t="shared" si="34"/>
        <v>16000</v>
      </c>
      <c r="N967" s="157">
        <f t="shared" si="34"/>
        <v>0</v>
      </c>
    </row>
    <row r="968" spans="1:14" s="65" customFormat="1" ht="15.75">
      <c r="A968" s="11"/>
      <c r="B968" s="232" t="s">
        <v>48</v>
      </c>
      <c r="C968" s="91"/>
      <c r="D968" s="322"/>
      <c r="E968" s="258"/>
      <c r="F968" s="258"/>
      <c r="G968" s="258"/>
      <c r="H968" s="258"/>
      <c r="I968" s="258"/>
      <c r="J968" s="258"/>
      <c r="K968" s="258"/>
      <c r="L968" s="258"/>
      <c r="M968" s="258"/>
      <c r="N968" s="258"/>
    </row>
    <row r="969" spans="1:14" ht="15.75">
      <c r="A969" s="11"/>
      <c r="B969" s="212" t="s">
        <v>64</v>
      </c>
      <c r="C969" s="47">
        <v>3413</v>
      </c>
      <c r="D969" s="359">
        <f aca="true" t="shared" si="35" ref="D969:D978">SUM(E969:N969)</f>
        <v>2237764</v>
      </c>
      <c r="E969" s="83"/>
      <c r="F969" s="83"/>
      <c r="G969" s="83"/>
      <c r="H969" s="83"/>
      <c r="I969" s="83"/>
      <c r="J969" s="83"/>
      <c r="K969" s="83">
        <v>2237764</v>
      </c>
      <c r="L969" s="83"/>
      <c r="M969" s="83"/>
      <c r="N969" s="83"/>
    </row>
    <row r="970" spans="1:14" ht="15.75" customHeight="1">
      <c r="A970" s="11"/>
      <c r="B970" s="285" t="s">
        <v>458</v>
      </c>
      <c r="C970" s="140">
        <v>3418</v>
      </c>
      <c r="D970" s="359">
        <f t="shared" si="35"/>
        <v>0</v>
      </c>
      <c r="E970" s="97"/>
      <c r="F970" s="97"/>
      <c r="G970" s="97"/>
      <c r="H970" s="97"/>
      <c r="I970" s="97"/>
      <c r="J970" s="97"/>
      <c r="K970" s="97"/>
      <c r="L970" s="97"/>
      <c r="M970" s="97"/>
      <c r="N970" s="97"/>
    </row>
    <row r="971" spans="1:14" ht="15.75">
      <c r="A971" s="11"/>
      <c r="B971" s="212" t="s">
        <v>98</v>
      </c>
      <c r="C971" s="2">
        <v>3421</v>
      </c>
      <c r="D971" s="365">
        <f t="shared" si="35"/>
        <v>0</v>
      </c>
      <c r="E971" s="97"/>
      <c r="F971" s="97"/>
      <c r="G971" s="97"/>
      <c r="H971" s="97"/>
      <c r="I971" s="97"/>
      <c r="J971" s="97"/>
      <c r="K971" s="97"/>
      <c r="L971" s="85"/>
      <c r="M971" s="85"/>
      <c r="N971" s="85"/>
    </row>
    <row r="972" spans="1:14" ht="15.75">
      <c r="A972" s="11"/>
      <c r="B972" s="212" t="s">
        <v>151</v>
      </c>
      <c r="C972" s="2">
        <v>3430</v>
      </c>
      <c r="D972" s="365">
        <f t="shared" si="35"/>
        <v>2000</v>
      </c>
      <c r="E972" s="97"/>
      <c r="F972" s="97"/>
      <c r="G972" s="97"/>
      <c r="H972" s="97"/>
      <c r="I972" s="97"/>
      <c r="J972" s="97"/>
      <c r="K972" s="97">
        <v>2000</v>
      </c>
      <c r="L972" s="97"/>
      <c r="M972" s="97"/>
      <c r="N972" s="97"/>
    </row>
    <row r="973" spans="1:14" ht="15.75">
      <c r="A973" s="11"/>
      <c r="B973" s="212" t="s">
        <v>99</v>
      </c>
      <c r="C973" s="2">
        <v>3440</v>
      </c>
      <c r="D973" s="365">
        <f t="shared" si="35"/>
        <v>0</v>
      </c>
      <c r="E973" s="97"/>
      <c r="F973" s="97"/>
      <c r="G973" s="97"/>
      <c r="H973" s="97"/>
      <c r="I973" s="97"/>
      <c r="J973" s="97"/>
      <c r="K973" s="97"/>
      <c r="L973" s="97"/>
      <c r="M973" s="97"/>
      <c r="N973" s="97"/>
    </row>
    <row r="974" spans="1:14" ht="15.75">
      <c r="A974" s="11"/>
      <c r="B974" s="212" t="s">
        <v>100</v>
      </c>
      <c r="C974" s="2">
        <v>3490</v>
      </c>
      <c r="D974" s="365">
        <f t="shared" si="35"/>
        <v>0</v>
      </c>
      <c r="E974" s="97"/>
      <c r="F974" s="97"/>
      <c r="G974" s="97"/>
      <c r="H974" s="97"/>
      <c r="I974" s="97"/>
      <c r="J974" s="97"/>
      <c r="K974" s="97"/>
      <c r="L974" s="97"/>
      <c r="M974" s="97"/>
      <c r="N974" s="97"/>
    </row>
    <row r="975" spans="1:14" ht="15.75">
      <c r="A975" s="11"/>
      <c r="B975" s="212" t="s">
        <v>101</v>
      </c>
      <c r="C975" s="2">
        <v>3496</v>
      </c>
      <c r="D975" s="365">
        <f t="shared" si="35"/>
        <v>0</v>
      </c>
      <c r="E975" s="97"/>
      <c r="F975" s="97"/>
      <c r="G975" s="97"/>
      <c r="H975" s="97"/>
      <c r="I975" s="97"/>
      <c r="J975" s="97"/>
      <c r="K975" s="97"/>
      <c r="L975" s="97"/>
      <c r="M975" s="97"/>
      <c r="N975" s="97"/>
    </row>
    <row r="976" spans="1:14" ht="15.75">
      <c r="A976" s="11"/>
      <c r="B976" s="212" t="s">
        <v>102</v>
      </c>
      <c r="C976" s="2">
        <v>3497</v>
      </c>
      <c r="D976" s="365">
        <f t="shared" si="35"/>
        <v>0</v>
      </c>
      <c r="E976" s="97"/>
      <c r="F976" s="97"/>
      <c r="G976" s="97"/>
      <c r="H976" s="97"/>
      <c r="I976" s="97"/>
      <c r="J976" s="97"/>
      <c r="K976" s="97"/>
      <c r="L976" s="97"/>
      <c r="M976" s="97"/>
      <c r="N976" s="97"/>
    </row>
    <row r="977" spans="1:14" s="65" customFormat="1" ht="16.5" thickBot="1">
      <c r="A977" s="11"/>
      <c r="B977" s="212" t="s">
        <v>278</v>
      </c>
      <c r="C977" s="2">
        <v>3400</v>
      </c>
      <c r="D977" s="321">
        <f t="shared" si="35"/>
        <v>2239764</v>
      </c>
      <c r="E977" s="116">
        <f>SUM(E969:E976)</f>
        <v>0</v>
      </c>
      <c r="F977" s="116">
        <f aca="true" t="shared" si="36" ref="F977:N977">SUM(F969:F976)</f>
        <v>0</v>
      </c>
      <c r="G977" s="116">
        <f t="shared" si="36"/>
        <v>0</v>
      </c>
      <c r="H977" s="116">
        <f t="shared" si="36"/>
        <v>0</v>
      </c>
      <c r="I977" s="116">
        <f t="shared" si="36"/>
        <v>0</v>
      </c>
      <c r="J977" s="116">
        <f t="shared" si="36"/>
        <v>0</v>
      </c>
      <c r="K977" s="116">
        <f t="shared" si="36"/>
        <v>2239764</v>
      </c>
      <c r="L977" s="116">
        <f t="shared" si="36"/>
        <v>0</v>
      </c>
      <c r="M977" s="116">
        <f t="shared" si="36"/>
        <v>0</v>
      </c>
      <c r="N977" s="116">
        <f t="shared" si="36"/>
        <v>0</v>
      </c>
    </row>
    <row r="978" spans="1:14" ht="16.5" thickBot="1">
      <c r="A978" s="11"/>
      <c r="B978" s="218" t="s">
        <v>279</v>
      </c>
      <c r="C978" s="74"/>
      <c r="D978" s="366">
        <f t="shared" si="35"/>
        <v>2290764</v>
      </c>
      <c r="E978" s="130">
        <f aca="true" t="shared" si="37" ref="E978:N978">E951+E967+E977+E954</f>
        <v>0</v>
      </c>
      <c r="F978" s="130">
        <f t="shared" si="37"/>
        <v>0</v>
      </c>
      <c r="G978" s="130">
        <f t="shared" si="37"/>
        <v>0</v>
      </c>
      <c r="H978" s="130">
        <f t="shared" si="37"/>
        <v>0</v>
      </c>
      <c r="I978" s="130">
        <f t="shared" si="37"/>
        <v>0</v>
      </c>
      <c r="J978" s="130">
        <f t="shared" si="37"/>
        <v>35000</v>
      </c>
      <c r="K978" s="130">
        <f t="shared" si="37"/>
        <v>2239764</v>
      </c>
      <c r="L978" s="130">
        <f t="shared" si="37"/>
        <v>0</v>
      </c>
      <c r="M978" s="130">
        <f t="shared" si="37"/>
        <v>16000</v>
      </c>
      <c r="N978" s="130">
        <f t="shared" si="37"/>
        <v>0</v>
      </c>
    </row>
    <row r="979" spans="1:14" ht="15.75">
      <c r="A979" s="11"/>
      <c r="B979" s="221" t="s">
        <v>65</v>
      </c>
      <c r="C979" s="3"/>
      <c r="D979" s="338"/>
      <c r="E979" s="162"/>
      <c r="F979" s="162"/>
      <c r="G979" s="162"/>
      <c r="H979" s="162"/>
      <c r="I979" s="162"/>
      <c r="J979" s="162"/>
      <c r="K979" s="162"/>
      <c r="L979" s="162"/>
      <c r="M979" s="162"/>
      <c r="N979" s="162"/>
    </row>
    <row r="980" spans="1:14" ht="15.75">
      <c r="A980" s="11"/>
      <c r="B980" s="1" t="s">
        <v>440</v>
      </c>
      <c r="C980" s="2">
        <v>3710</v>
      </c>
      <c r="D980" s="320">
        <f>SUM(E980:N980)</f>
        <v>0</v>
      </c>
      <c r="E980" s="97"/>
      <c r="F980" s="97"/>
      <c r="G980" s="97"/>
      <c r="H980" s="97"/>
      <c r="I980" s="97"/>
      <c r="J980" s="97"/>
      <c r="K980" s="97"/>
      <c r="L980" s="97"/>
      <c r="M980" s="97"/>
      <c r="N980" s="97"/>
    </row>
    <row r="981" spans="1:14" ht="15.75">
      <c r="A981" s="11"/>
      <c r="B981" s="1" t="s">
        <v>141</v>
      </c>
      <c r="C981" s="2">
        <v>3720</v>
      </c>
      <c r="D981" s="320">
        <f>SUM(E981:N981)</f>
        <v>0</v>
      </c>
      <c r="E981" s="97"/>
      <c r="F981" s="97"/>
      <c r="G981" s="97"/>
      <c r="H981" s="97"/>
      <c r="I981" s="97"/>
      <c r="J981" s="97"/>
      <c r="K981" s="97"/>
      <c r="L981" s="97"/>
      <c r="M981" s="97"/>
      <c r="N981" s="97"/>
    </row>
    <row r="982" spans="1:14" ht="15.75">
      <c r="A982" s="11"/>
      <c r="B982" s="1" t="s">
        <v>288</v>
      </c>
      <c r="C982" s="2">
        <v>3730</v>
      </c>
      <c r="D982" s="320">
        <f>SUM(E982:N982)</f>
        <v>0</v>
      </c>
      <c r="E982" s="97"/>
      <c r="F982" s="97"/>
      <c r="G982" s="97"/>
      <c r="H982" s="97"/>
      <c r="I982" s="97"/>
      <c r="J982" s="97"/>
      <c r="K982" s="97"/>
      <c r="L982" s="97"/>
      <c r="M982" s="97"/>
      <c r="N982" s="97"/>
    </row>
    <row r="983" spans="1:14" ht="15.75">
      <c r="A983" s="11"/>
      <c r="B983" s="1" t="s">
        <v>83</v>
      </c>
      <c r="C983" s="2">
        <v>3740</v>
      </c>
      <c r="D983" s="320">
        <f>SUM(E983:N983)</f>
        <v>0</v>
      </c>
      <c r="E983" s="97"/>
      <c r="F983" s="97"/>
      <c r="G983" s="97"/>
      <c r="H983" s="97"/>
      <c r="I983" s="97"/>
      <c r="J983" s="97"/>
      <c r="K983" s="97"/>
      <c r="L983" s="97"/>
      <c r="M983" s="97"/>
      <c r="N983" s="97"/>
    </row>
    <row r="984" spans="1:14" ht="15.75">
      <c r="A984" s="11"/>
      <c r="B984" s="1" t="s">
        <v>280</v>
      </c>
      <c r="C984" s="2">
        <v>3750</v>
      </c>
      <c r="D984" s="320">
        <f>SUM(E984:N984)</f>
        <v>0</v>
      </c>
      <c r="E984" s="97"/>
      <c r="F984" s="97"/>
      <c r="G984" s="97"/>
      <c r="H984" s="97"/>
      <c r="I984" s="97"/>
      <c r="J984" s="97"/>
      <c r="K984" s="97"/>
      <c r="L984" s="97"/>
      <c r="M984" s="97"/>
      <c r="N984" s="97"/>
    </row>
    <row r="985" spans="1:14" ht="15.75">
      <c r="A985" s="11"/>
      <c r="B985" s="232" t="s">
        <v>17</v>
      </c>
      <c r="C985" s="126"/>
      <c r="D985" s="367"/>
      <c r="E985" s="163"/>
      <c r="F985" s="163"/>
      <c r="G985" s="163"/>
      <c r="H985" s="163"/>
      <c r="I985" s="163"/>
      <c r="J985" s="163"/>
      <c r="K985" s="261"/>
      <c r="L985" s="261"/>
      <c r="M985" s="261"/>
      <c r="N985" s="261"/>
    </row>
    <row r="986" spans="1:14" ht="15.75">
      <c r="A986" s="11"/>
      <c r="B986" s="212" t="s">
        <v>235</v>
      </c>
      <c r="C986" s="2">
        <v>3610</v>
      </c>
      <c r="D986" s="320">
        <f aca="true" t="shared" si="38" ref="D986:D995">SUM(E986:N986)</f>
        <v>0</v>
      </c>
      <c r="E986" s="97"/>
      <c r="F986" s="97"/>
      <c r="G986" s="97"/>
      <c r="H986" s="97"/>
      <c r="I986" s="97"/>
      <c r="J986" s="97"/>
      <c r="K986" s="97"/>
      <c r="L986" s="97"/>
      <c r="M986" s="97"/>
      <c r="N986" s="97"/>
    </row>
    <row r="987" spans="1:14" ht="15.75">
      <c r="A987" s="11"/>
      <c r="B987" s="212" t="s">
        <v>200</v>
      </c>
      <c r="C987" s="2">
        <v>3620</v>
      </c>
      <c r="D987" s="320">
        <f t="shared" si="38"/>
        <v>0</v>
      </c>
      <c r="E987" s="97"/>
      <c r="F987" s="97"/>
      <c r="G987" s="97"/>
      <c r="H987" s="97"/>
      <c r="I987" s="97"/>
      <c r="J987" s="97"/>
      <c r="K987" s="97"/>
      <c r="L987" s="97"/>
      <c r="M987" s="97"/>
      <c r="N987" s="97"/>
    </row>
    <row r="988" spans="1:14" ht="15.75">
      <c r="A988" s="11"/>
      <c r="B988" s="212" t="s">
        <v>202</v>
      </c>
      <c r="C988" s="2">
        <v>3640</v>
      </c>
      <c r="D988" s="320">
        <f t="shared" si="38"/>
        <v>0</v>
      </c>
      <c r="E988" s="97"/>
      <c r="F988" s="97"/>
      <c r="G988" s="97"/>
      <c r="H988" s="97"/>
      <c r="I988" s="97"/>
      <c r="J988" s="97"/>
      <c r="K988" s="97"/>
      <c r="L988" s="97"/>
      <c r="M988" s="97"/>
      <c r="N988" s="97"/>
    </row>
    <row r="989" spans="1:14" ht="15.75">
      <c r="A989" s="11"/>
      <c r="B989" s="212" t="s">
        <v>289</v>
      </c>
      <c r="C989" s="2">
        <v>3650</v>
      </c>
      <c r="D989" s="320">
        <f t="shared" si="38"/>
        <v>0</v>
      </c>
      <c r="E989" s="97"/>
      <c r="F989" s="97"/>
      <c r="G989" s="97"/>
      <c r="H989" s="97"/>
      <c r="I989" s="97"/>
      <c r="J989" s="97"/>
      <c r="K989" s="97"/>
      <c r="L989" s="97"/>
      <c r="M989" s="97"/>
      <c r="N989" s="97"/>
    </row>
    <row r="990" spans="1:14" ht="15.75" customHeight="1">
      <c r="A990" s="11"/>
      <c r="B990" s="213" t="s">
        <v>427</v>
      </c>
      <c r="C990" s="26">
        <v>3660</v>
      </c>
      <c r="D990" s="320">
        <f t="shared" si="38"/>
        <v>0</v>
      </c>
      <c r="E990" s="97"/>
      <c r="F990" s="97"/>
      <c r="G990" s="97"/>
      <c r="H990" s="97"/>
      <c r="I990" s="97"/>
      <c r="J990" s="97"/>
      <c r="K990" s="97"/>
      <c r="L990" s="97"/>
      <c r="M990" s="97"/>
      <c r="N990" s="97"/>
    </row>
    <row r="991" spans="1:14" ht="15.75">
      <c r="A991" s="11"/>
      <c r="B991" s="212" t="s">
        <v>203</v>
      </c>
      <c r="C991" s="2">
        <v>3670</v>
      </c>
      <c r="D991" s="320">
        <f t="shared" si="38"/>
        <v>0</v>
      </c>
      <c r="E991" s="159"/>
      <c r="F991" s="159"/>
      <c r="G991" s="159"/>
      <c r="H991" s="159"/>
      <c r="I991" s="159"/>
      <c r="J991" s="159"/>
      <c r="K991" s="159"/>
      <c r="L991" s="159"/>
      <c r="M991" s="159"/>
      <c r="N991" s="159"/>
    </row>
    <row r="992" spans="1:14" ht="15.75">
      <c r="A992" s="11"/>
      <c r="B992" s="212" t="s">
        <v>204</v>
      </c>
      <c r="C992" s="2">
        <v>3690</v>
      </c>
      <c r="D992" s="320">
        <f t="shared" si="38"/>
        <v>0</v>
      </c>
      <c r="E992" s="159"/>
      <c r="F992" s="159"/>
      <c r="G992" s="159"/>
      <c r="H992" s="159"/>
      <c r="I992" s="159"/>
      <c r="J992" s="159"/>
      <c r="K992" s="159"/>
      <c r="L992" s="159"/>
      <c r="M992" s="159"/>
      <c r="N992" s="159"/>
    </row>
    <row r="993" spans="1:14" ht="16.5" thickBot="1">
      <c r="A993" s="11"/>
      <c r="B993" s="212" t="s">
        <v>259</v>
      </c>
      <c r="C993" s="74">
        <v>3600</v>
      </c>
      <c r="D993" s="313">
        <f t="shared" si="38"/>
        <v>0</v>
      </c>
      <c r="E993" s="130">
        <f aca="true" t="shared" si="39" ref="E993:K993">SUM(E986:E992)</f>
        <v>0</v>
      </c>
      <c r="F993" s="130">
        <f t="shared" si="39"/>
        <v>0</v>
      </c>
      <c r="G993" s="130">
        <f t="shared" si="39"/>
        <v>0</v>
      </c>
      <c r="H993" s="130">
        <f t="shared" si="39"/>
        <v>0</v>
      </c>
      <c r="I993" s="130">
        <f t="shared" si="39"/>
        <v>0</v>
      </c>
      <c r="J993" s="130">
        <f t="shared" si="39"/>
        <v>0</v>
      </c>
      <c r="K993" s="130">
        <f t="shared" si="39"/>
        <v>0</v>
      </c>
      <c r="L993" s="130">
        <f>SUM(L986:L992)</f>
        <v>0</v>
      </c>
      <c r="M993" s="130">
        <f>SUM(M986:M992)</f>
        <v>0</v>
      </c>
      <c r="N993" s="130">
        <f>SUM(N986:N992)</f>
        <v>0</v>
      </c>
    </row>
    <row r="994" spans="1:14" ht="16.5" thickBot="1">
      <c r="A994" s="11"/>
      <c r="B994" s="218" t="s">
        <v>18</v>
      </c>
      <c r="C994" s="74"/>
      <c r="D994" s="313">
        <f t="shared" si="38"/>
        <v>0</v>
      </c>
      <c r="E994" s="130">
        <f aca="true" t="shared" si="40" ref="E994:K994">SUM(E980:E984)+E993</f>
        <v>0</v>
      </c>
      <c r="F994" s="130">
        <f t="shared" si="40"/>
        <v>0</v>
      </c>
      <c r="G994" s="130">
        <f t="shared" si="40"/>
        <v>0</v>
      </c>
      <c r="H994" s="130">
        <f t="shared" si="40"/>
        <v>0</v>
      </c>
      <c r="I994" s="130">
        <f t="shared" si="40"/>
        <v>0</v>
      </c>
      <c r="J994" s="130">
        <f t="shared" si="40"/>
        <v>0</v>
      </c>
      <c r="K994" s="130">
        <f t="shared" si="40"/>
        <v>0</v>
      </c>
      <c r="L994" s="130">
        <f>SUM(L980:L984)+L993</f>
        <v>0</v>
      </c>
      <c r="M994" s="130">
        <f>SUM(M980:M984)+M993</f>
        <v>0</v>
      </c>
      <c r="N994" s="130">
        <f>SUM(N980:N984)+N993</f>
        <v>0</v>
      </c>
    </row>
    <row r="995" spans="1:14" ht="15.75">
      <c r="A995" s="11"/>
      <c r="B995" s="1" t="s">
        <v>447</v>
      </c>
      <c r="C995" s="2">
        <v>2800</v>
      </c>
      <c r="D995" s="320">
        <f t="shared" si="38"/>
        <v>453320.27</v>
      </c>
      <c r="E995" s="97"/>
      <c r="F995" s="97"/>
      <c r="G995" s="97"/>
      <c r="H995" s="97"/>
      <c r="I995" s="97"/>
      <c r="J995" s="97">
        <v>8607.27</v>
      </c>
      <c r="K995" s="97">
        <v>223443.82</v>
      </c>
      <c r="L995" s="97"/>
      <c r="M995" s="97">
        <v>221269.18</v>
      </c>
      <c r="N995" s="97"/>
    </row>
    <row r="996" spans="1:14" ht="15.75">
      <c r="A996" s="11"/>
      <c r="B996" s="221" t="s">
        <v>66</v>
      </c>
      <c r="C996" s="3"/>
      <c r="D996" s="143"/>
      <c r="E996" s="4"/>
      <c r="F996" s="23"/>
      <c r="G996" s="4"/>
      <c r="H996" s="4"/>
      <c r="I996" s="4"/>
      <c r="J996" s="4"/>
      <c r="K996" s="4"/>
      <c r="L996" s="4"/>
      <c r="M996" s="4"/>
      <c r="N996" s="4"/>
    </row>
    <row r="997" spans="1:14" ht="16.5" thickBot="1">
      <c r="A997" s="11"/>
      <c r="B997" s="218" t="s">
        <v>290</v>
      </c>
      <c r="C997" s="74"/>
      <c r="D997" s="147">
        <f>SUM(E997:N997)</f>
        <v>2744084.27</v>
      </c>
      <c r="E997" s="6">
        <f aca="true" t="shared" si="41" ref="E997:K997">(E978+E994+E995)</f>
        <v>0</v>
      </c>
      <c r="F997" s="6">
        <f t="shared" si="41"/>
        <v>0</v>
      </c>
      <c r="G997" s="6">
        <f t="shared" si="41"/>
        <v>0</v>
      </c>
      <c r="H997" s="6">
        <f t="shared" si="41"/>
        <v>0</v>
      </c>
      <c r="I997" s="6">
        <f t="shared" si="41"/>
        <v>0</v>
      </c>
      <c r="J997" s="6">
        <f t="shared" si="41"/>
        <v>43607.270000000004</v>
      </c>
      <c r="K997" s="6">
        <f t="shared" si="41"/>
        <v>2463207.82</v>
      </c>
      <c r="L997" s="6">
        <f>(L978+L994+L995)</f>
        <v>0</v>
      </c>
      <c r="M997" s="6">
        <f>(M978+M994+M995)</f>
        <v>237269.18</v>
      </c>
      <c r="N997" s="6">
        <f>(N978+N994+N995)</f>
        <v>0</v>
      </c>
    </row>
    <row r="998" spans="1:14" ht="16.5" thickTop="1">
      <c r="A998" s="11"/>
      <c r="B998" s="39"/>
      <c r="C998" s="178"/>
      <c r="D998" s="148"/>
      <c r="E998" s="59"/>
      <c r="F998" s="59"/>
      <c r="G998" s="59"/>
      <c r="H998" s="59"/>
      <c r="I998" s="59"/>
      <c r="J998" s="59"/>
      <c r="K998" s="59"/>
      <c r="L998" s="59"/>
      <c r="M998" s="59"/>
      <c r="N998" s="59"/>
    </row>
    <row r="999" spans="1:2" ht="15.75">
      <c r="A999" s="11"/>
      <c r="B999" s="10" t="s">
        <v>34</v>
      </c>
    </row>
    <row r="1000" ht="15.75">
      <c r="A1000" s="11"/>
    </row>
    <row r="1001" ht="15.75">
      <c r="A1001" s="11"/>
    </row>
    <row r="1002" spans="1:2" ht="15.75">
      <c r="A1002" s="11" t="s">
        <v>383</v>
      </c>
      <c r="B1002" s="40" t="str">
        <f>$B$1</f>
        <v>DISTRICT SCHOOL BOARD OF OKEECHOBEE COUNTY</v>
      </c>
    </row>
    <row r="1003" spans="1:2" ht="15.75">
      <c r="A1003" s="11"/>
      <c r="B1003" s="13" t="s">
        <v>8</v>
      </c>
    </row>
    <row r="1004" spans="1:2" ht="21" customHeight="1">
      <c r="A1004" s="11"/>
      <c r="B1004" s="41" t="str">
        <f>$B$43</f>
        <v>For Fiscal Year Ending June 30, 2013</v>
      </c>
    </row>
    <row r="1005" ht="21" customHeight="1">
      <c r="A1005" s="11"/>
    </row>
    <row r="1006" spans="1:14" ht="21" customHeight="1">
      <c r="A1006" s="11"/>
      <c r="B1006" s="79" t="s">
        <v>328</v>
      </c>
      <c r="N1006" s="136" t="s">
        <v>337</v>
      </c>
    </row>
    <row r="1007" spans="1:14" s="65" customFormat="1" ht="21" customHeight="1">
      <c r="A1007" s="11"/>
      <c r="B1007" s="171"/>
      <c r="C1007" s="126"/>
      <c r="D1007" s="368"/>
      <c r="E1007" s="137">
        <v>310</v>
      </c>
      <c r="F1007" s="137">
        <v>320</v>
      </c>
      <c r="G1007" s="137">
        <v>330</v>
      </c>
      <c r="H1007" s="137">
        <v>340</v>
      </c>
      <c r="I1007" s="137">
        <v>350</v>
      </c>
      <c r="J1007" s="137">
        <v>360</v>
      </c>
      <c r="K1007" s="137">
        <v>370</v>
      </c>
      <c r="L1007" s="137">
        <v>380</v>
      </c>
      <c r="M1007" s="137">
        <v>390</v>
      </c>
      <c r="N1007" s="137">
        <v>399</v>
      </c>
    </row>
    <row r="1008" spans="1:14" s="65" customFormat="1" ht="21" customHeight="1">
      <c r="A1008" s="11"/>
      <c r="B1008" s="231" t="s">
        <v>29</v>
      </c>
      <c r="C1008" s="3" t="s">
        <v>9</v>
      </c>
      <c r="D1008" s="3" t="s">
        <v>21</v>
      </c>
      <c r="E1008" s="3" t="s">
        <v>52</v>
      </c>
      <c r="F1008" s="3" t="s">
        <v>41</v>
      </c>
      <c r="G1008" s="127" t="s">
        <v>143</v>
      </c>
      <c r="H1008" s="3" t="s">
        <v>53</v>
      </c>
      <c r="I1008" s="3" t="s">
        <v>394</v>
      </c>
      <c r="J1008" s="3" t="s">
        <v>54</v>
      </c>
      <c r="K1008" s="134" t="s">
        <v>142</v>
      </c>
      <c r="L1008" s="3" t="s">
        <v>55</v>
      </c>
      <c r="M1008" s="3" t="s">
        <v>43</v>
      </c>
      <c r="N1008" s="3" t="s">
        <v>339</v>
      </c>
    </row>
    <row r="1009" spans="1:14" s="65" customFormat="1" ht="15.75">
      <c r="A1009" s="11"/>
      <c r="B1009" s="47"/>
      <c r="C1009" s="2" t="s">
        <v>11</v>
      </c>
      <c r="D1009" s="307"/>
      <c r="E1009" s="3" t="s">
        <v>56</v>
      </c>
      <c r="F1009" s="3" t="s">
        <v>57</v>
      </c>
      <c r="G1009" s="3" t="s">
        <v>144</v>
      </c>
      <c r="H1009" s="3" t="s">
        <v>58</v>
      </c>
      <c r="I1009" s="52" t="s">
        <v>392</v>
      </c>
      <c r="J1009" s="3" t="s">
        <v>59</v>
      </c>
      <c r="K1009" s="3" t="s">
        <v>145</v>
      </c>
      <c r="L1009" s="3" t="s">
        <v>60</v>
      </c>
      <c r="M1009" s="3" t="s">
        <v>61</v>
      </c>
      <c r="N1009" s="108" t="s">
        <v>340</v>
      </c>
    </row>
    <row r="1010" spans="1:14" s="65" customFormat="1" ht="15.75">
      <c r="A1010" s="11"/>
      <c r="B1010" s="232" t="s">
        <v>148</v>
      </c>
      <c r="C1010" s="126"/>
      <c r="D1010" s="133"/>
      <c r="E1010" s="172"/>
      <c r="F1010" s="172"/>
      <c r="G1010" s="172"/>
      <c r="H1010" s="172"/>
      <c r="I1010" s="172"/>
      <c r="J1010" s="172"/>
      <c r="K1010" s="172"/>
      <c r="L1010" s="172"/>
      <c r="M1010" s="172"/>
      <c r="N1010" s="172"/>
    </row>
    <row r="1011" spans="1:14" ht="15.75">
      <c r="A1011" s="11"/>
      <c r="B1011" s="212" t="s">
        <v>291</v>
      </c>
      <c r="C1011" s="2">
        <v>610</v>
      </c>
      <c r="D1011" s="320">
        <f aca="true" t="shared" si="42" ref="D1011:D1023">SUM(E1011:N1011)</f>
        <v>0</v>
      </c>
      <c r="E1011" s="97"/>
      <c r="F1011" s="97"/>
      <c r="G1011" s="97"/>
      <c r="H1011" s="97"/>
      <c r="I1011" s="97"/>
      <c r="J1011" s="97"/>
      <c r="K1011" s="97"/>
      <c r="L1011" s="97"/>
      <c r="M1011" s="97"/>
      <c r="N1011" s="97"/>
    </row>
    <row r="1012" spans="1:14" ht="21" customHeight="1">
      <c r="A1012" s="11"/>
      <c r="B1012" s="212" t="s">
        <v>292</v>
      </c>
      <c r="C1012" s="2">
        <v>620</v>
      </c>
      <c r="D1012" s="320">
        <f t="shared" si="42"/>
        <v>0</v>
      </c>
      <c r="E1012" s="97"/>
      <c r="F1012" s="97"/>
      <c r="G1012" s="97"/>
      <c r="H1012" s="97"/>
      <c r="I1012" s="97"/>
      <c r="J1012" s="97"/>
      <c r="K1012" s="97"/>
      <c r="L1012" s="97"/>
      <c r="M1012" s="97"/>
      <c r="N1012" s="97"/>
    </row>
    <row r="1013" spans="1:14" ht="21" customHeight="1">
      <c r="A1013" s="11"/>
      <c r="B1013" s="212" t="s">
        <v>293</v>
      </c>
      <c r="C1013" s="2">
        <v>630</v>
      </c>
      <c r="D1013" s="320">
        <f t="shared" si="42"/>
        <v>5475</v>
      </c>
      <c r="E1013" s="97"/>
      <c r="F1013" s="97"/>
      <c r="G1013" s="97"/>
      <c r="H1013" s="97"/>
      <c r="I1013" s="97"/>
      <c r="J1013" s="97"/>
      <c r="K1013" s="97">
        <v>5475</v>
      </c>
      <c r="L1013" s="97"/>
      <c r="M1013" s="97"/>
      <c r="N1013" s="97"/>
    </row>
    <row r="1014" spans="1:14" ht="21" customHeight="1">
      <c r="A1014" s="11"/>
      <c r="B1014" s="212" t="s">
        <v>294</v>
      </c>
      <c r="C1014" s="2">
        <v>640</v>
      </c>
      <c r="D1014" s="320">
        <f t="shared" si="42"/>
        <v>175000</v>
      </c>
      <c r="E1014" s="97"/>
      <c r="F1014" s="97"/>
      <c r="G1014" s="97"/>
      <c r="H1014" s="97"/>
      <c r="I1014" s="97"/>
      <c r="J1014" s="97"/>
      <c r="K1014" s="97">
        <v>175000</v>
      </c>
      <c r="L1014" s="97"/>
      <c r="M1014" s="97"/>
      <c r="N1014" s="97"/>
    </row>
    <row r="1015" spans="1:14" ht="21" customHeight="1">
      <c r="A1015" s="11"/>
      <c r="B1015" s="212" t="s">
        <v>295</v>
      </c>
      <c r="C1015" s="2">
        <v>650</v>
      </c>
      <c r="D1015" s="320">
        <f t="shared" si="42"/>
        <v>650000</v>
      </c>
      <c r="E1015" s="97"/>
      <c r="F1015" s="97"/>
      <c r="G1015" s="97"/>
      <c r="H1015" s="97"/>
      <c r="I1015" s="97"/>
      <c r="J1015" s="97"/>
      <c r="K1015" s="97">
        <v>650000</v>
      </c>
      <c r="L1015" s="97"/>
      <c r="M1015" s="97"/>
      <c r="N1015" s="97"/>
    </row>
    <row r="1016" spans="1:14" ht="21" customHeight="1">
      <c r="A1016" s="11"/>
      <c r="B1016" s="212" t="s">
        <v>296</v>
      </c>
      <c r="C1016" s="2">
        <v>660</v>
      </c>
      <c r="D1016" s="320">
        <f t="shared" si="42"/>
        <v>0</v>
      </c>
      <c r="E1016" s="97"/>
      <c r="F1016" s="97"/>
      <c r="G1016" s="97"/>
      <c r="H1016" s="97"/>
      <c r="I1016" s="97"/>
      <c r="J1016" s="97"/>
      <c r="K1016" s="97"/>
      <c r="L1016" s="97"/>
      <c r="M1016" s="97"/>
      <c r="N1016" s="97"/>
    </row>
    <row r="1017" spans="1:14" ht="21" customHeight="1">
      <c r="A1017" s="11"/>
      <c r="B1017" s="212" t="s">
        <v>297</v>
      </c>
      <c r="C1017" s="2">
        <v>670</v>
      </c>
      <c r="D1017" s="320">
        <f t="shared" si="42"/>
        <v>13899</v>
      </c>
      <c r="E1017" s="97"/>
      <c r="F1017" s="97"/>
      <c r="G1017" s="97"/>
      <c r="H1017" s="97"/>
      <c r="I1017" s="97"/>
      <c r="J1017" s="97"/>
      <c r="K1017" s="97">
        <v>13899</v>
      </c>
      <c r="L1017" s="97"/>
      <c r="M1017" s="97"/>
      <c r="N1017" s="97"/>
    </row>
    <row r="1018" spans="1:14" ht="21" customHeight="1">
      <c r="A1018" s="11"/>
      <c r="B1018" s="212" t="s">
        <v>298</v>
      </c>
      <c r="C1018" s="2">
        <v>680</v>
      </c>
      <c r="D1018" s="320">
        <f t="shared" si="42"/>
        <v>1399762.03</v>
      </c>
      <c r="E1018" s="97"/>
      <c r="F1018" s="97"/>
      <c r="G1018" s="97"/>
      <c r="H1018" s="97"/>
      <c r="I1018" s="97"/>
      <c r="J1018" s="97">
        <v>43607.27</v>
      </c>
      <c r="K1018" s="97">
        <v>1148833.82</v>
      </c>
      <c r="L1018" s="97"/>
      <c r="M1018" s="97">
        <v>207320.94</v>
      </c>
      <c r="N1018" s="97"/>
    </row>
    <row r="1019" spans="1:14" ht="21" customHeight="1">
      <c r="A1019" s="11"/>
      <c r="B1019" s="212" t="s">
        <v>299</v>
      </c>
      <c r="C1019" s="2">
        <v>690</v>
      </c>
      <c r="D1019" s="320">
        <f t="shared" si="42"/>
        <v>0</v>
      </c>
      <c r="E1019" s="97"/>
      <c r="F1019" s="97"/>
      <c r="G1019" s="97"/>
      <c r="H1019" s="97"/>
      <c r="I1019" s="97"/>
      <c r="J1019" s="97"/>
      <c r="K1019" s="97"/>
      <c r="L1019" s="97"/>
      <c r="M1019" s="97"/>
      <c r="N1019" s="97"/>
    </row>
    <row r="1020" spans="1:14" ht="21" customHeight="1">
      <c r="A1020" s="11"/>
      <c r="B1020" s="212" t="s">
        <v>284</v>
      </c>
      <c r="C1020" s="2">
        <v>710</v>
      </c>
      <c r="D1020" s="320">
        <f t="shared" si="42"/>
        <v>0</v>
      </c>
      <c r="E1020" s="97"/>
      <c r="F1020" s="97"/>
      <c r="G1020" s="97"/>
      <c r="H1020" s="97"/>
      <c r="I1020" s="97"/>
      <c r="J1020" s="97"/>
      <c r="K1020" s="97"/>
      <c r="L1020" s="97"/>
      <c r="M1020" s="97"/>
      <c r="N1020" s="97"/>
    </row>
    <row r="1021" spans="1:14" ht="21" customHeight="1">
      <c r="A1021" s="11"/>
      <c r="B1021" s="212" t="s">
        <v>300</v>
      </c>
      <c r="C1021" s="2">
        <v>720</v>
      </c>
      <c r="D1021" s="320">
        <f t="shared" si="42"/>
        <v>0</v>
      </c>
      <c r="E1021" s="97"/>
      <c r="F1021" s="97"/>
      <c r="G1021" s="97"/>
      <c r="H1021" s="97"/>
      <c r="I1021" s="97"/>
      <c r="J1021" s="97"/>
      <c r="K1021" s="97"/>
      <c r="L1021" s="97"/>
      <c r="M1021" s="97"/>
      <c r="N1021" s="97"/>
    </row>
    <row r="1022" spans="1:14" ht="21" customHeight="1">
      <c r="A1022" s="11"/>
      <c r="B1022" s="212" t="s">
        <v>286</v>
      </c>
      <c r="C1022" s="2">
        <v>730</v>
      </c>
      <c r="D1022" s="320">
        <f t="shared" si="42"/>
        <v>0</v>
      </c>
      <c r="E1022" s="97"/>
      <c r="F1022" s="97"/>
      <c r="G1022" s="97"/>
      <c r="H1022" s="97"/>
      <c r="I1022" s="97"/>
      <c r="J1022" s="97"/>
      <c r="K1022" s="97"/>
      <c r="L1022" s="97"/>
      <c r="M1022" s="97"/>
      <c r="N1022" s="97"/>
    </row>
    <row r="1023" spans="1:14" ht="21" customHeight="1" thickBot="1">
      <c r="A1023" s="11"/>
      <c r="B1023" s="221" t="s">
        <v>30</v>
      </c>
      <c r="C1023" s="138"/>
      <c r="D1023" s="321">
        <f t="shared" si="42"/>
        <v>2244136.0300000003</v>
      </c>
      <c r="E1023" s="157">
        <f aca="true" t="shared" si="43" ref="E1023:K1023">SUM(E1011:E1022)</f>
        <v>0</v>
      </c>
      <c r="F1023" s="157">
        <f t="shared" si="43"/>
        <v>0</v>
      </c>
      <c r="G1023" s="157">
        <f t="shared" si="43"/>
        <v>0</v>
      </c>
      <c r="H1023" s="157">
        <f t="shared" si="43"/>
        <v>0</v>
      </c>
      <c r="I1023" s="157">
        <f t="shared" si="43"/>
        <v>0</v>
      </c>
      <c r="J1023" s="157">
        <f t="shared" si="43"/>
        <v>43607.27</v>
      </c>
      <c r="K1023" s="157">
        <f t="shared" si="43"/>
        <v>1993207.82</v>
      </c>
      <c r="L1023" s="157">
        <f>SUM(L1011:L1022)</f>
        <v>0</v>
      </c>
      <c r="M1023" s="157">
        <f>SUM(M1011:M1022)</f>
        <v>207320.94</v>
      </c>
      <c r="N1023" s="157">
        <f>SUM(N1011:N1022)</f>
        <v>0</v>
      </c>
    </row>
    <row r="1024" spans="1:14" ht="15" customHeight="1">
      <c r="A1024" s="11"/>
      <c r="B1024" s="234" t="s">
        <v>31</v>
      </c>
      <c r="C1024" s="126"/>
      <c r="D1024" s="338"/>
      <c r="E1024" s="257"/>
      <c r="F1024" s="162"/>
      <c r="G1024" s="162"/>
      <c r="H1024" s="162"/>
      <c r="I1024" s="162"/>
      <c r="J1024" s="162"/>
      <c r="K1024" s="162"/>
      <c r="L1024" s="162"/>
      <c r="M1024" s="162"/>
      <c r="N1024" s="162"/>
    </row>
    <row r="1025" spans="1:14" ht="15" customHeight="1">
      <c r="A1025" s="11"/>
      <c r="B1025" s="233" t="s">
        <v>51</v>
      </c>
      <c r="C1025" s="3"/>
      <c r="D1025" s="143"/>
      <c r="E1025" s="258"/>
      <c r="F1025" s="158"/>
      <c r="G1025" s="158"/>
      <c r="H1025" s="158"/>
      <c r="I1025" s="158"/>
      <c r="J1025" s="158"/>
      <c r="K1025" s="158"/>
      <c r="L1025" s="158"/>
      <c r="M1025" s="158"/>
      <c r="N1025" s="158"/>
    </row>
    <row r="1026" spans="1:14" ht="17.25" customHeight="1">
      <c r="A1026" s="11"/>
      <c r="B1026" s="212" t="s">
        <v>243</v>
      </c>
      <c r="C1026" s="2">
        <v>910</v>
      </c>
      <c r="D1026" s="320">
        <f aca="true" t="shared" si="44" ref="D1026:D1034">SUM(E1026:N1026)</f>
        <v>470000</v>
      </c>
      <c r="E1026" s="83"/>
      <c r="F1026" s="97"/>
      <c r="G1026" s="97"/>
      <c r="H1026" s="97"/>
      <c r="I1026" s="97"/>
      <c r="J1026" s="97"/>
      <c r="K1026" s="97">
        <v>470000</v>
      </c>
      <c r="L1026" s="97"/>
      <c r="M1026" s="97"/>
      <c r="N1026" s="97"/>
    </row>
    <row r="1027" spans="1:14" ht="21" customHeight="1">
      <c r="A1027" s="11"/>
      <c r="B1027" s="212" t="s">
        <v>222</v>
      </c>
      <c r="C1027" s="2">
        <v>920</v>
      </c>
      <c r="D1027" s="320">
        <f t="shared" si="44"/>
        <v>0</v>
      </c>
      <c r="E1027" s="83"/>
      <c r="F1027" s="97"/>
      <c r="G1027" s="97"/>
      <c r="H1027" s="97"/>
      <c r="I1027" s="97"/>
      <c r="J1027" s="97"/>
      <c r="K1027" s="97"/>
      <c r="L1027" s="97"/>
      <c r="M1027" s="97"/>
      <c r="N1027" s="97"/>
    </row>
    <row r="1028" spans="1:14" ht="21" customHeight="1">
      <c r="A1028" s="11"/>
      <c r="B1028" s="212" t="s">
        <v>287</v>
      </c>
      <c r="C1028" s="2">
        <v>940</v>
      </c>
      <c r="D1028" s="320">
        <f t="shared" si="44"/>
        <v>0</v>
      </c>
      <c r="E1028" s="83"/>
      <c r="F1028" s="97"/>
      <c r="G1028" s="97"/>
      <c r="H1028" s="97"/>
      <c r="I1028" s="97"/>
      <c r="J1028" s="97"/>
      <c r="K1028" s="97"/>
      <c r="L1028" s="97"/>
      <c r="M1028" s="97"/>
      <c r="N1028" s="97"/>
    </row>
    <row r="1029" spans="1:14" ht="21" customHeight="1">
      <c r="A1029" s="11"/>
      <c r="B1029" s="212" t="s">
        <v>289</v>
      </c>
      <c r="C1029" s="2">
        <v>950</v>
      </c>
      <c r="D1029" s="320">
        <f t="shared" si="44"/>
        <v>0</v>
      </c>
      <c r="E1029" s="83"/>
      <c r="F1029" s="97"/>
      <c r="G1029" s="97"/>
      <c r="H1029" s="97"/>
      <c r="I1029" s="97"/>
      <c r="J1029" s="97"/>
      <c r="K1029" s="97"/>
      <c r="L1029" s="97"/>
      <c r="M1029" s="97"/>
      <c r="N1029" s="97"/>
    </row>
    <row r="1030" spans="1:14" ht="20.25" customHeight="1">
      <c r="A1030" s="11"/>
      <c r="B1030" s="210" t="s">
        <v>457</v>
      </c>
      <c r="C1030" s="44">
        <v>960</v>
      </c>
      <c r="D1030" s="319">
        <f t="shared" si="44"/>
        <v>0</v>
      </c>
      <c r="E1030" s="83"/>
      <c r="F1030" s="97"/>
      <c r="G1030" s="97"/>
      <c r="H1030" s="97"/>
      <c r="I1030" s="97"/>
      <c r="J1030" s="97"/>
      <c r="K1030" s="97"/>
      <c r="L1030" s="97"/>
      <c r="M1030" s="97"/>
      <c r="N1030" s="97"/>
    </row>
    <row r="1031" spans="1:14" ht="21" customHeight="1">
      <c r="A1031" s="11"/>
      <c r="B1031" s="212" t="s">
        <v>225</v>
      </c>
      <c r="C1031" s="2">
        <v>970</v>
      </c>
      <c r="D1031" s="320">
        <f t="shared" si="44"/>
        <v>0</v>
      </c>
      <c r="E1031" s="83"/>
      <c r="F1031" s="97"/>
      <c r="G1031" s="97"/>
      <c r="H1031" s="97"/>
      <c r="I1031" s="97"/>
      <c r="J1031" s="97"/>
      <c r="K1031" s="97"/>
      <c r="L1031" s="97"/>
      <c r="M1031" s="97"/>
      <c r="N1031" s="97"/>
    </row>
    <row r="1032" spans="1:14" ht="21" customHeight="1">
      <c r="A1032" s="11"/>
      <c r="B1032" s="212" t="s">
        <v>226</v>
      </c>
      <c r="C1032" s="2">
        <v>990</v>
      </c>
      <c r="D1032" s="320">
        <f t="shared" si="44"/>
        <v>0</v>
      </c>
      <c r="E1032" s="85"/>
      <c r="F1032" s="159"/>
      <c r="G1032" s="159"/>
      <c r="H1032" s="159"/>
      <c r="I1032" s="159"/>
      <c r="J1032" s="159"/>
      <c r="K1032" s="159"/>
      <c r="L1032" s="159"/>
      <c r="M1032" s="159"/>
      <c r="N1032" s="159"/>
    </row>
    <row r="1033" spans="1:14" ht="21" customHeight="1" thickBot="1">
      <c r="A1033" s="11"/>
      <c r="B1033" s="212" t="s">
        <v>227</v>
      </c>
      <c r="C1033" s="74">
        <v>9700</v>
      </c>
      <c r="D1033" s="313">
        <f t="shared" si="44"/>
        <v>470000</v>
      </c>
      <c r="E1033" s="130">
        <f aca="true" t="shared" si="45" ref="E1033:K1033">SUM(E1026:E1032)</f>
        <v>0</v>
      </c>
      <c r="F1033" s="130">
        <f t="shared" si="45"/>
        <v>0</v>
      </c>
      <c r="G1033" s="130">
        <f t="shared" si="45"/>
        <v>0</v>
      </c>
      <c r="H1033" s="130">
        <f t="shared" si="45"/>
        <v>0</v>
      </c>
      <c r="I1033" s="130">
        <f t="shared" si="45"/>
        <v>0</v>
      </c>
      <c r="J1033" s="130">
        <f t="shared" si="45"/>
        <v>0</v>
      </c>
      <c r="K1033" s="130">
        <f t="shared" si="45"/>
        <v>470000</v>
      </c>
      <c r="L1033" s="130">
        <f>SUM(L1026:L1032)</f>
        <v>0</v>
      </c>
      <c r="M1033" s="130">
        <f>SUM(M1026:M1032)</f>
        <v>0</v>
      </c>
      <c r="N1033" s="130">
        <f>SUM(N1026:N1032)</f>
        <v>0</v>
      </c>
    </row>
    <row r="1034" spans="1:14" ht="21" customHeight="1" thickBot="1">
      <c r="A1034" s="11"/>
      <c r="B1034" s="218" t="s">
        <v>33</v>
      </c>
      <c r="C1034" s="74"/>
      <c r="D1034" s="369">
        <f t="shared" si="44"/>
        <v>470000</v>
      </c>
      <c r="E1034" s="288">
        <f aca="true" t="shared" si="46" ref="E1034:K1034">(E1033)</f>
        <v>0</v>
      </c>
      <c r="F1034" s="130">
        <f t="shared" si="46"/>
        <v>0</v>
      </c>
      <c r="G1034" s="130">
        <f t="shared" si="46"/>
        <v>0</v>
      </c>
      <c r="H1034" s="130">
        <f t="shared" si="46"/>
        <v>0</v>
      </c>
      <c r="I1034" s="130">
        <f t="shared" si="46"/>
        <v>0</v>
      </c>
      <c r="J1034" s="130">
        <f t="shared" si="46"/>
        <v>0</v>
      </c>
      <c r="K1034" s="130">
        <f t="shared" si="46"/>
        <v>470000</v>
      </c>
      <c r="L1034" s="130">
        <f>(L1033)</f>
        <v>0</v>
      </c>
      <c r="M1034" s="130">
        <f>(M1033)</f>
        <v>0</v>
      </c>
      <c r="N1034" s="130">
        <f>(N1033)</f>
        <v>0</v>
      </c>
    </row>
    <row r="1035" spans="1:14" ht="9.75" customHeight="1">
      <c r="A1035" s="11"/>
      <c r="B1035" s="243"/>
      <c r="C1035" s="287"/>
      <c r="D1035" s="322"/>
      <c r="E1035" s="158"/>
      <c r="F1035" s="158"/>
      <c r="G1035" s="158"/>
      <c r="H1035" s="158"/>
      <c r="I1035" s="158"/>
      <c r="J1035" s="158"/>
      <c r="K1035" s="158"/>
      <c r="L1035" s="158"/>
      <c r="M1035" s="158"/>
      <c r="N1035" s="158"/>
    </row>
    <row r="1036" spans="1:14" ht="21" customHeight="1">
      <c r="A1036" s="11"/>
      <c r="B1036" s="1" t="s">
        <v>448</v>
      </c>
      <c r="C1036" s="286">
        <v>2710</v>
      </c>
      <c r="D1036" s="359">
        <f>SUM(E1036:N1036)</f>
        <v>0</v>
      </c>
      <c r="E1036" s="97"/>
      <c r="F1036" s="115"/>
      <c r="G1036" s="115"/>
      <c r="H1036" s="115"/>
      <c r="I1036" s="115"/>
      <c r="J1036" s="115"/>
      <c r="K1036" s="115"/>
      <c r="L1036" s="115"/>
      <c r="M1036" s="115"/>
      <c r="N1036" s="115"/>
    </row>
    <row r="1037" spans="1:14" ht="21" customHeight="1">
      <c r="A1037" s="11"/>
      <c r="B1037" s="1" t="s">
        <v>443</v>
      </c>
      <c r="C1037" s="2">
        <v>2720</v>
      </c>
      <c r="D1037" s="359">
        <f>SUM(E1037:N1037)</f>
        <v>29948.24</v>
      </c>
      <c r="E1037" s="83"/>
      <c r="F1037" s="85"/>
      <c r="G1037" s="85"/>
      <c r="H1037" s="85"/>
      <c r="I1037" s="85"/>
      <c r="J1037" s="85"/>
      <c r="K1037" s="85"/>
      <c r="L1037" s="85"/>
      <c r="M1037" s="85">
        <v>29948.24</v>
      </c>
      <c r="N1037" s="85"/>
    </row>
    <row r="1038" spans="1:14" ht="21" customHeight="1">
      <c r="A1038" s="11"/>
      <c r="B1038" s="1" t="s">
        <v>444</v>
      </c>
      <c r="C1038" s="2">
        <v>2730</v>
      </c>
      <c r="D1038" s="319">
        <f>SUM(E1038:N1038)</f>
        <v>0</v>
      </c>
      <c r="E1038" s="83"/>
      <c r="F1038" s="85"/>
      <c r="G1038" s="85"/>
      <c r="H1038" s="85"/>
      <c r="I1038" s="85"/>
      <c r="J1038" s="85"/>
      <c r="K1038" s="85"/>
      <c r="L1038" s="85"/>
      <c r="M1038" s="85"/>
      <c r="N1038" s="85"/>
    </row>
    <row r="1039" spans="1:14" ht="21" customHeight="1">
      <c r="A1039" s="11"/>
      <c r="B1039" s="1" t="s">
        <v>445</v>
      </c>
      <c r="C1039" s="2">
        <v>2740</v>
      </c>
      <c r="D1039" s="319">
        <f>SUM(E1039:N1039)</f>
        <v>0</v>
      </c>
      <c r="E1039" s="83"/>
      <c r="F1039" s="85"/>
      <c r="G1039" s="85"/>
      <c r="H1039" s="85"/>
      <c r="I1039" s="85"/>
      <c r="J1039" s="85"/>
      <c r="K1039" s="85"/>
      <c r="L1039" s="85"/>
      <c r="M1039" s="85"/>
      <c r="N1039" s="85"/>
    </row>
    <row r="1040" spans="1:14" ht="21" customHeight="1">
      <c r="A1040" s="11"/>
      <c r="B1040" s="1" t="s">
        <v>446</v>
      </c>
      <c r="C1040" s="2">
        <v>2750</v>
      </c>
      <c r="D1040" s="319">
        <f>SUM(E1040:N1040)</f>
        <v>0</v>
      </c>
      <c r="E1040" s="83"/>
      <c r="F1040" s="85"/>
      <c r="G1040" s="85"/>
      <c r="H1040" s="85"/>
      <c r="I1040" s="85"/>
      <c r="J1040" s="85"/>
      <c r="K1040" s="85"/>
      <c r="L1040" s="85"/>
      <c r="M1040" s="85"/>
      <c r="N1040" s="85"/>
    </row>
    <row r="1041" spans="1:14" s="65" customFormat="1" ht="21" customHeight="1" thickBot="1">
      <c r="A1041" s="11"/>
      <c r="B1041" s="222" t="s">
        <v>364</v>
      </c>
      <c r="C1041" s="26">
        <v>2700</v>
      </c>
      <c r="D1041" s="321">
        <f>SUM(D1036:D1040)</f>
        <v>29948.24</v>
      </c>
      <c r="E1041" s="71">
        <f>SUM(E1036:E1040)</f>
        <v>0</v>
      </c>
      <c r="F1041" s="71">
        <f aca="true" t="shared" si="47" ref="F1041:N1041">SUM(F1036:F1040)</f>
        <v>0</v>
      </c>
      <c r="G1041" s="71">
        <f t="shared" si="47"/>
        <v>0</v>
      </c>
      <c r="H1041" s="71">
        <f t="shared" si="47"/>
        <v>0</v>
      </c>
      <c r="I1041" s="71">
        <f t="shared" si="47"/>
        <v>0</v>
      </c>
      <c r="J1041" s="71">
        <f t="shared" si="47"/>
        <v>0</v>
      </c>
      <c r="K1041" s="71">
        <f t="shared" si="47"/>
        <v>0</v>
      </c>
      <c r="L1041" s="71">
        <f t="shared" si="47"/>
        <v>0</v>
      </c>
      <c r="M1041" s="71">
        <f>SUM(M1036:M1040)</f>
        <v>29948.24</v>
      </c>
      <c r="N1041" s="71">
        <f t="shared" si="47"/>
        <v>0</v>
      </c>
    </row>
    <row r="1042" spans="1:14" ht="21" customHeight="1">
      <c r="A1042" s="11"/>
      <c r="B1042" s="221" t="s">
        <v>86</v>
      </c>
      <c r="C1042" s="73"/>
      <c r="D1042" s="143"/>
      <c r="E1042" s="93"/>
      <c r="F1042" s="93"/>
      <c r="G1042" s="93"/>
      <c r="H1042" s="93"/>
      <c r="I1042" s="93"/>
      <c r="J1042" s="93"/>
      <c r="K1042" s="93"/>
      <c r="L1042" s="93"/>
      <c r="M1042" s="93"/>
      <c r="N1042" s="93"/>
    </row>
    <row r="1043" spans="1:14" ht="21" customHeight="1" thickBot="1">
      <c r="A1043" s="11"/>
      <c r="B1043" s="218" t="s">
        <v>363</v>
      </c>
      <c r="C1043" s="5"/>
      <c r="D1043" s="147">
        <f>SUM(E1043:N1043)</f>
        <v>2744084.2700000005</v>
      </c>
      <c r="E1043" s="86">
        <f>E1023+E1034+E1041</f>
        <v>0</v>
      </c>
      <c r="F1043" s="86">
        <f aca="true" t="shared" si="48" ref="F1043:N1043">F1023+F1034+F1041</f>
        <v>0</v>
      </c>
      <c r="G1043" s="86">
        <f t="shared" si="48"/>
        <v>0</v>
      </c>
      <c r="H1043" s="86">
        <f t="shared" si="48"/>
        <v>0</v>
      </c>
      <c r="I1043" s="86">
        <f t="shared" si="48"/>
        <v>0</v>
      </c>
      <c r="J1043" s="86">
        <f t="shared" si="48"/>
        <v>43607.27</v>
      </c>
      <c r="K1043" s="86">
        <f t="shared" si="48"/>
        <v>2463207.8200000003</v>
      </c>
      <c r="L1043" s="86">
        <f t="shared" si="48"/>
        <v>0</v>
      </c>
      <c r="M1043" s="86">
        <f t="shared" si="48"/>
        <v>237269.18</v>
      </c>
      <c r="N1043" s="86">
        <f t="shared" si="48"/>
        <v>0</v>
      </c>
    </row>
    <row r="1044" spans="1:11" ht="16.5" thickTop="1">
      <c r="A1044" s="11"/>
      <c r="D1044" s="370"/>
      <c r="E1044" s="101"/>
      <c r="F1044" s="101"/>
      <c r="G1044" s="101"/>
      <c r="H1044" s="101"/>
      <c r="I1044" s="101"/>
      <c r="J1044" s="101"/>
      <c r="K1044" s="101"/>
    </row>
    <row r="1045" spans="1:7" ht="15.75">
      <c r="A1045" s="11"/>
      <c r="B1045" s="10" t="s">
        <v>68</v>
      </c>
      <c r="G1045" s="102"/>
    </row>
    <row r="1046" spans="1:13" ht="15.75">
      <c r="A1046" s="11"/>
      <c r="G1046" s="102"/>
      <c r="L1046" s="101"/>
      <c r="M1046" s="101"/>
    </row>
    <row r="1047" spans="1:7" ht="15.75">
      <c r="A1047" s="11"/>
      <c r="G1047" s="102"/>
    </row>
    <row r="1048" spans="1:7" ht="15.75">
      <c r="A1048" s="11" t="s">
        <v>384</v>
      </c>
      <c r="B1048" s="40" t="str">
        <f>$B$1</f>
        <v>DISTRICT SCHOOL BOARD OF OKEECHOBEE COUNTY</v>
      </c>
      <c r="D1048" s="345"/>
      <c r="G1048" s="102"/>
    </row>
    <row r="1049" spans="1:7" ht="15.75">
      <c r="A1049" s="11"/>
      <c r="B1049" s="13" t="s">
        <v>8</v>
      </c>
      <c r="D1049" s="345"/>
      <c r="G1049" s="102"/>
    </row>
    <row r="1050" spans="1:7" ht="15.75">
      <c r="A1050" s="11"/>
      <c r="B1050" s="41" t="str">
        <f>$B$43</f>
        <v>For Fiscal Year Ending June 30, 2013</v>
      </c>
      <c r="D1050" s="345"/>
      <c r="G1050" s="102"/>
    </row>
    <row r="1051" spans="1:7" ht="15.75">
      <c r="A1051" s="11"/>
      <c r="B1051" s="13"/>
      <c r="D1051" s="345"/>
      <c r="G1051" s="102"/>
    </row>
    <row r="1052" spans="1:7" ht="15.75">
      <c r="A1052" s="11"/>
      <c r="B1052" s="79" t="s">
        <v>329</v>
      </c>
      <c r="D1052" s="280" t="s">
        <v>338</v>
      </c>
      <c r="E1052" s="271"/>
      <c r="G1052" s="102"/>
    </row>
    <row r="1053" spans="1:7" ht="15.75">
      <c r="A1053" s="11"/>
      <c r="B1053" s="106"/>
      <c r="C1053" s="139" t="s">
        <v>9</v>
      </c>
      <c r="D1053" s="346"/>
      <c r="G1053" s="102"/>
    </row>
    <row r="1054" spans="1:7" ht="15.75">
      <c r="A1054" s="11"/>
      <c r="B1054" s="239" t="s">
        <v>10</v>
      </c>
      <c r="C1054" s="110" t="s">
        <v>11</v>
      </c>
      <c r="D1054" s="347"/>
      <c r="G1054" s="102"/>
    </row>
    <row r="1055" spans="1:7" ht="21" customHeight="1">
      <c r="A1055" s="11"/>
      <c r="B1055" s="111" t="s">
        <v>78</v>
      </c>
      <c r="C1055" s="112">
        <v>3100</v>
      </c>
      <c r="D1055" s="144"/>
      <c r="G1055" s="102"/>
    </row>
    <row r="1056" spans="1:7" ht="21" customHeight="1">
      <c r="A1056" s="11"/>
      <c r="B1056" s="111" t="s">
        <v>79</v>
      </c>
      <c r="C1056" s="112">
        <v>3200</v>
      </c>
      <c r="D1056" s="144"/>
      <c r="G1056" s="102"/>
    </row>
    <row r="1057" spans="1:7" ht="21" customHeight="1">
      <c r="A1057" s="11"/>
      <c r="B1057" s="111" t="s">
        <v>80</v>
      </c>
      <c r="C1057" s="112">
        <v>3300</v>
      </c>
      <c r="D1057" s="144"/>
      <c r="G1057" s="102"/>
    </row>
    <row r="1058" spans="1:7" ht="21" customHeight="1">
      <c r="A1058" s="11"/>
      <c r="B1058" s="1" t="s">
        <v>81</v>
      </c>
      <c r="C1058" s="140">
        <v>3400</v>
      </c>
      <c r="D1058" s="144"/>
      <c r="G1058" s="102"/>
    </row>
    <row r="1059" spans="1:7" ht="21" customHeight="1" thickBot="1">
      <c r="A1059" s="11"/>
      <c r="B1059" s="223" t="s">
        <v>279</v>
      </c>
      <c r="C1059" s="113"/>
      <c r="D1059" s="356">
        <f>SUM(D1055:D1058)</f>
        <v>0</v>
      </c>
      <c r="G1059" s="102"/>
    </row>
    <row r="1060" spans="1:7" ht="15.75">
      <c r="A1060" s="11"/>
      <c r="B1060" s="123" t="s">
        <v>16</v>
      </c>
      <c r="C1060" s="121"/>
      <c r="D1060" s="357"/>
      <c r="G1060" s="102"/>
    </row>
    <row r="1061" spans="1:7" ht="15.75">
      <c r="A1061" s="11"/>
      <c r="B1061" s="1" t="s">
        <v>149</v>
      </c>
      <c r="C1061" s="140">
        <v>3730</v>
      </c>
      <c r="D1061" s="144"/>
      <c r="G1061" s="102"/>
    </row>
    <row r="1062" spans="1:7" ht="21" customHeight="1">
      <c r="A1062" s="11"/>
      <c r="B1062" s="1" t="s">
        <v>83</v>
      </c>
      <c r="C1062" s="140">
        <v>3740</v>
      </c>
      <c r="D1062" s="145"/>
      <c r="G1062" s="102"/>
    </row>
    <row r="1063" spans="1:7" ht="15.75">
      <c r="A1063" s="11"/>
      <c r="B1063" s="236" t="s">
        <v>17</v>
      </c>
      <c r="C1063" s="121"/>
      <c r="D1063" s="266"/>
      <c r="G1063" s="102"/>
    </row>
    <row r="1064" spans="1:7" ht="15.75">
      <c r="A1064" s="11"/>
      <c r="B1064" s="212" t="s">
        <v>235</v>
      </c>
      <c r="C1064" s="112">
        <v>3610</v>
      </c>
      <c r="D1064" s="144"/>
      <c r="G1064" s="102"/>
    </row>
    <row r="1065" spans="1:7" ht="21" customHeight="1">
      <c r="A1065" s="11"/>
      <c r="B1065" s="212" t="s">
        <v>200</v>
      </c>
      <c r="C1065" s="112">
        <v>3620</v>
      </c>
      <c r="D1065" s="144"/>
      <c r="G1065" s="102"/>
    </row>
    <row r="1066" spans="1:7" ht="21" customHeight="1">
      <c r="A1066" s="11"/>
      <c r="B1066" s="212" t="s">
        <v>201</v>
      </c>
      <c r="C1066" s="112">
        <v>3630</v>
      </c>
      <c r="D1066" s="144"/>
      <c r="G1066" s="102"/>
    </row>
    <row r="1067" spans="1:7" ht="21" customHeight="1">
      <c r="A1067" s="11"/>
      <c r="B1067" s="212" t="s">
        <v>281</v>
      </c>
      <c r="C1067" s="112">
        <v>3640</v>
      </c>
      <c r="D1067" s="145"/>
      <c r="G1067" s="102"/>
    </row>
    <row r="1068" spans="1:7" ht="21" customHeight="1">
      <c r="A1068" s="11"/>
      <c r="B1068" s="212" t="s">
        <v>203</v>
      </c>
      <c r="C1068" s="112">
        <v>3670</v>
      </c>
      <c r="D1068" s="371"/>
      <c r="G1068" s="102"/>
    </row>
    <row r="1069" spans="1:7" ht="21" customHeight="1">
      <c r="A1069" s="11"/>
      <c r="B1069" s="212" t="s">
        <v>204</v>
      </c>
      <c r="C1069" s="112">
        <v>3690</v>
      </c>
      <c r="D1069" s="371"/>
      <c r="G1069" s="102"/>
    </row>
    <row r="1070" spans="1:7" ht="21" customHeight="1" thickBot="1">
      <c r="A1070" s="11"/>
      <c r="B1070" s="212" t="s">
        <v>259</v>
      </c>
      <c r="C1070" s="112">
        <v>3600</v>
      </c>
      <c r="D1070" s="372">
        <f>SUM(D1064:D1069)</f>
        <v>0</v>
      </c>
      <c r="G1070" s="102"/>
    </row>
    <row r="1071" spans="1:7" ht="21" customHeight="1">
      <c r="A1071" s="11"/>
      <c r="B1071" s="224" t="s">
        <v>18</v>
      </c>
      <c r="C1071" s="117"/>
      <c r="D1071" s="373">
        <f>SUM(D1061:D1062)+D1070</f>
        <v>0</v>
      </c>
      <c r="G1071" s="102"/>
    </row>
    <row r="1072" spans="1:7" ht="15.75">
      <c r="A1072" s="11"/>
      <c r="B1072" s="118"/>
      <c r="C1072" s="289"/>
      <c r="D1072" s="373"/>
      <c r="G1072" s="102"/>
    </row>
    <row r="1073" spans="1:7" ht="15.75">
      <c r="A1073" s="11"/>
      <c r="B1073" s="111" t="s">
        <v>449</v>
      </c>
      <c r="C1073" s="290">
        <v>2800</v>
      </c>
      <c r="D1073" s="311"/>
      <c r="E1073" s="275"/>
      <c r="G1073" s="102"/>
    </row>
    <row r="1074" spans="1:7" ht="15.75">
      <c r="A1074" s="11"/>
      <c r="B1074" s="123" t="s">
        <v>19</v>
      </c>
      <c r="C1074" s="121"/>
      <c r="D1074" s="357"/>
      <c r="G1074" s="102"/>
    </row>
    <row r="1075" spans="1:7" ht="16.5" thickBot="1">
      <c r="A1075" s="11"/>
      <c r="B1075" s="223" t="s">
        <v>301</v>
      </c>
      <c r="C1075" s="113"/>
      <c r="D1075" s="374">
        <f>SUM(D1059+D1071+D1073)</f>
        <v>0</v>
      </c>
      <c r="G1075" s="102"/>
    </row>
    <row r="1076" spans="1:7" ht="16.5" thickTop="1">
      <c r="A1076" s="11"/>
      <c r="B1076" s="120"/>
      <c r="C1076" s="121"/>
      <c r="D1076" s="357"/>
      <c r="G1076" s="102"/>
    </row>
    <row r="1077" spans="1:7" ht="15.75">
      <c r="A1077" s="11"/>
      <c r="B1077" s="239" t="s">
        <v>29</v>
      </c>
      <c r="C1077" s="113"/>
      <c r="D1077" s="375"/>
      <c r="G1077" s="102"/>
    </row>
    <row r="1078" spans="1:7" ht="21" customHeight="1">
      <c r="A1078" s="11"/>
      <c r="B1078" s="111" t="s">
        <v>261</v>
      </c>
      <c r="C1078" s="122">
        <v>5000</v>
      </c>
      <c r="D1078" s="144"/>
      <c r="G1078" s="102"/>
    </row>
    <row r="1079" spans="1:7" ht="21" customHeight="1">
      <c r="A1079" s="11"/>
      <c r="B1079" s="111" t="s">
        <v>262</v>
      </c>
      <c r="C1079" s="122">
        <v>6100</v>
      </c>
      <c r="D1079" s="144"/>
      <c r="G1079" s="102"/>
    </row>
    <row r="1080" spans="1:7" ht="21" customHeight="1">
      <c r="A1080" s="11"/>
      <c r="B1080" s="111" t="s">
        <v>263</v>
      </c>
      <c r="C1080" s="122">
        <v>6200</v>
      </c>
      <c r="D1080" s="144"/>
      <c r="G1080" s="102"/>
    </row>
    <row r="1081" spans="1:7" ht="21" customHeight="1">
      <c r="A1081" s="11"/>
      <c r="B1081" s="111" t="s">
        <v>264</v>
      </c>
      <c r="C1081" s="122">
        <v>6300</v>
      </c>
      <c r="D1081" s="144"/>
      <c r="G1081" s="102"/>
    </row>
    <row r="1082" spans="1:7" ht="21" customHeight="1">
      <c r="A1082" s="11"/>
      <c r="B1082" s="111" t="s">
        <v>211</v>
      </c>
      <c r="C1082" s="122">
        <v>6400</v>
      </c>
      <c r="D1082" s="144"/>
      <c r="G1082" s="102"/>
    </row>
    <row r="1083" spans="1:7" ht="21" customHeight="1">
      <c r="A1083" s="11"/>
      <c r="B1083" s="1" t="s">
        <v>450</v>
      </c>
      <c r="C1083" s="2">
        <v>6500</v>
      </c>
      <c r="D1083" s="144"/>
      <c r="G1083" s="102"/>
    </row>
    <row r="1084" spans="1:7" ht="21" customHeight="1">
      <c r="A1084" s="11"/>
      <c r="B1084" s="235" t="s">
        <v>407</v>
      </c>
      <c r="C1084" s="2">
        <v>7100</v>
      </c>
      <c r="D1084" s="144"/>
      <c r="G1084" s="102"/>
    </row>
    <row r="1085" spans="1:7" ht="21" customHeight="1">
      <c r="A1085" s="11"/>
      <c r="B1085" s="111" t="s">
        <v>265</v>
      </c>
      <c r="C1085" s="122">
        <v>7200</v>
      </c>
      <c r="D1085" s="144"/>
      <c r="G1085" s="102"/>
    </row>
    <row r="1086" spans="1:7" ht="21" customHeight="1">
      <c r="A1086" s="11"/>
      <c r="B1086" s="111" t="s">
        <v>213</v>
      </c>
      <c r="C1086" s="122">
        <v>7300</v>
      </c>
      <c r="D1086" s="144"/>
      <c r="G1086" s="102"/>
    </row>
    <row r="1087" spans="1:7" ht="21" customHeight="1">
      <c r="A1087" s="11"/>
      <c r="B1087" s="111" t="s">
        <v>214</v>
      </c>
      <c r="C1087" s="122">
        <v>7400</v>
      </c>
      <c r="D1087" s="144"/>
      <c r="G1087" s="102"/>
    </row>
    <row r="1088" spans="1:7" ht="21" customHeight="1">
      <c r="A1088" s="11"/>
      <c r="B1088" s="111" t="s">
        <v>215</v>
      </c>
      <c r="C1088" s="122">
        <v>7500</v>
      </c>
      <c r="D1088" s="144"/>
      <c r="G1088" s="102"/>
    </row>
    <row r="1089" spans="1:7" ht="21" customHeight="1">
      <c r="A1089" s="11"/>
      <c r="B1089" s="111" t="s">
        <v>266</v>
      </c>
      <c r="C1089" s="122">
        <v>7700</v>
      </c>
      <c r="D1089" s="144"/>
      <c r="G1089" s="102"/>
    </row>
    <row r="1090" spans="1:7" ht="21" customHeight="1">
      <c r="A1090" s="11"/>
      <c r="B1090" s="111" t="s">
        <v>217</v>
      </c>
      <c r="C1090" s="122">
        <v>7800</v>
      </c>
      <c r="D1090" s="144"/>
      <c r="G1090" s="102"/>
    </row>
    <row r="1091" spans="1:7" ht="21" customHeight="1">
      <c r="A1091" s="11"/>
      <c r="B1091" s="111" t="s">
        <v>267</v>
      </c>
      <c r="C1091" s="122">
        <v>7900</v>
      </c>
      <c r="D1091" s="144"/>
      <c r="G1091" s="102"/>
    </row>
    <row r="1092" spans="1:7" ht="21" customHeight="1">
      <c r="A1092" s="11"/>
      <c r="B1092" s="111" t="s">
        <v>268</v>
      </c>
      <c r="C1092" s="122">
        <v>8100</v>
      </c>
      <c r="D1092" s="144"/>
      <c r="G1092" s="102"/>
    </row>
    <row r="1093" spans="1:7" ht="21" customHeight="1">
      <c r="A1093" s="11"/>
      <c r="B1093" s="111" t="s">
        <v>220</v>
      </c>
      <c r="C1093" s="122">
        <v>8200</v>
      </c>
      <c r="D1093" s="144"/>
      <c r="G1093" s="102"/>
    </row>
    <row r="1094" spans="1:7" ht="20.25" customHeight="1">
      <c r="A1094" s="11"/>
      <c r="B1094" s="111" t="s">
        <v>269</v>
      </c>
      <c r="C1094" s="122">
        <v>9100</v>
      </c>
      <c r="D1094" s="144"/>
      <c r="G1094" s="102"/>
    </row>
    <row r="1095" spans="1:7" ht="20.25" customHeight="1">
      <c r="A1095" s="11"/>
      <c r="B1095" s="111" t="s">
        <v>46</v>
      </c>
      <c r="C1095" s="122">
        <v>9200</v>
      </c>
      <c r="D1095" s="144"/>
      <c r="G1095" s="102"/>
    </row>
    <row r="1096" spans="1:7" ht="21" customHeight="1">
      <c r="A1096" s="11"/>
      <c r="B1096" s="111" t="s">
        <v>270</v>
      </c>
      <c r="C1096" s="122">
        <v>9300</v>
      </c>
      <c r="D1096" s="144"/>
      <c r="G1096" s="102"/>
    </row>
    <row r="1097" spans="1:7" ht="21" customHeight="1" thickBot="1">
      <c r="A1097" s="11"/>
      <c r="B1097" s="223" t="s">
        <v>30</v>
      </c>
      <c r="C1097" s="113"/>
      <c r="D1097" s="356">
        <f>SUM(D1078:D1096)</f>
        <v>0</v>
      </c>
      <c r="G1097" s="102"/>
    </row>
    <row r="1098" spans="1:7" ht="15.75">
      <c r="A1098" s="11"/>
      <c r="B1098" s="123" t="s">
        <v>84</v>
      </c>
      <c r="C1098" s="114"/>
      <c r="D1098" s="357"/>
      <c r="G1098" s="102"/>
    </row>
    <row r="1099" spans="1:7" ht="15.75">
      <c r="A1099" s="11"/>
      <c r="B1099" s="240" t="s">
        <v>32</v>
      </c>
      <c r="C1099" s="112"/>
      <c r="D1099" s="375"/>
      <c r="G1099" s="102"/>
    </row>
    <row r="1100" spans="1:7" ht="21" customHeight="1">
      <c r="A1100" s="11"/>
      <c r="B1100" s="212" t="s">
        <v>243</v>
      </c>
      <c r="C1100" s="140">
        <v>910</v>
      </c>
      <c r="D1100" s="309"/>
      <c r="G1100" s="102"/>
    </row>
    <row r="1101" spans="1:7" ht="21" customHeight="1">
      <c r="A1101" s="11"/>
      <c r="B1101" s="212" t="s">
        <v>222</v>
      </c>
      <c r="C1101" s="140">
        <v>920</v>
      </c>
      <c r="D1101" s="311"/>
      <c r="G1101" s="102"/>
    </row>
    <row r="1102" spans="1:7" ht="21" customHeight="1">
      <c r="A1102" s="11"/>
      <c r="B1102" s="212" t="s">
        <v>223</v>
      </c>
      <c r="C1102" s="140">
        <v>930</v>
      </c>
      <c r="D1102" s="311"/>
      <c r="G1102" s="102"/>
    </row>
    <row r="1103" spans="1:7" ht="21" customHeight="1">
      <c r="A1103" s="11"/>
      <c r="B1103" s="212" t="s">
        <v>287</v>
      </c>
      <c r="C1103" s="140">
        <v>940</v>
      </c>
      <c r="D1103" s="311"/>
      <c r="G1103" s="102"/>
    </row>
    <row r="1104" spans="1:7" ht="21" customHeight="1">
      <c r="A1104" s="11"/>
      <c r="B1104" s="212" t="s">
        <v>225</v>
      </c>
      <c r="C1104" s="140">
        <v>970</v>
      </c>
      <c r="D1104" s="309"/>
      <c r="G1104" s="102"/>
    </row>
    <row r="1105" spans="1:7" ht="21" customHeight="1">
      <c r="A1105" s="11"/>
      <c r="B1105" s="212" t="s">
        <v>226</v>
      </c>
      <c r="C1105" s="140">
        <v>990</v>
      </c>
      <c r="D1105" s="334"/>
      <c r="G1105" s="102"/>
    </row>
    <row r="1106" spans="1:7" ht="21" customHeight="1" thickBot="1">
      <c r="A1106" s="11"/>
      <c r="B1106" s="212" t="s">
        <v>227</v>
      </c>
      <c r="C1106" s="140">
        <v>9700</v>
      </c>
      <c r="D1106" s="372">
        <f>SUM(D1100:D1105)</f>
        <v>0</v>
      </c>
      <c r="G1106" s="102"/>
    </row>
    <row r="1107" spans="1:7" ht="21" customHeight="1">
      <c r="A1107" s="11"/>
      <c r="B1107" s="223" t="s">
        <v>76</v>
      </c>
      <c r="C1107" s="113"/>
      <c r="D1107" s="357">
        <f>D1106</f>
        <v>0</v>
      </c>
      <c r="G1107" s="102"/>
    </row>
    <row r="1108" spans="1:7" ht="9.75" customHeight="1">
      <c r="A1108" s="11"/>
      <c r="B1108" s="243"/>
      <c r="C1108" s="246"/>
      <c r="D1108" s="323"/>
      <c r="G1108" s="102"/>
    </row>
    <row r="1109" spans="1:7" ht="15.75">
      <c r="A1109" s="11"/>
      <c r="B1109" s="1" t="s">
        <v>422</v>
      </c>
      <c r="C1109" s="2">
        <v>2710</v>
      </c>
      <c r="D1109" s="311"/>
      <c r="G1109" s="102"/>
    </row>
    <row r="1110" spans="1:7" ht="15.75">
      <c r="A1110" s="11"/>
      <c r="B1110" s="1" t="s">
        <v>423</v>
      </c>
      <c r="C1110" s="2">
        <v>2720</v>
      </c>
      <c r="D1110" s="311"/>
      <c r="E1110" s="274"/>
      <c r="G1110" s="102"/>
    </row>
    <row r="1111" spans="1:7" ht="15.75">
      <c r="A1111" s="11"/>
      <c r="B1111" s="1" t="s">
        <v>424</v>
      </c>
      <c r="C1111" s="2">
        <v>2730</v>
      </c>
      <c r="D1111" s="311"/>
      <c r="G1111" s="102"/>
    </row>
    <row r="1112" spans="1:7" ht="15.75">
      <c r="A1112" s="11"/>
      <c r="B1112" s="1" t="s">
        <v>425</v>
      </c>
      <c r="C1112" s="2">
        <v>2740</v>
      </c>
      <c r="D1112" s="311"/>
      <c r="G1112" s="102"/>
    </row>
    <row r="1113" spans="1:7" ht="15.75">
      <c r="A1113" s="11"/>
      <c r="B1113" s="1" t="s">
        <v>426</v>
      </c>
      <c r="C1113" s="2">
        <v>2750</v>
      </c>
      <c r="D1113" s="311"/>
      <c r="G1113" s="102"/>
    </row>
    <row r="1114" spans="1:7" s="65" customFormat="1" ht="16.5" thickBot="1">
      <c r="A1114" s="11"/>
      <c r="B1114" s="222" t="s">
        <v>362</v>
      </c>
      <c r="C1114" s="26">
        <v>2700</v>
      </c>
      <c r="D1114" s="321">
        <f>SUM(D1109:D1113)</f>
        <v>0</v>
      </c>
      <c r="G1114" s="125"/>
    </row>
    <row r="1115" spans="1:7" ht="15.75">
      <c r="A1115" s="11"/>
      <c r="B1115" s="123" t="s">
        <v>85</v>
      </c>
      <c r="C1115" s="109"/>
      <c r="D1115" s="376">
        <v>0</v>
      </c>
      <c r="G1115" s="102"/>
    </row>
    <row r="1116" spans="1:7" ht="16.5" thickBot="1">
      <c r="A1116" s="11"/>
      <c r="B1116" s="223" t="s">
        <v>302</v>
      </c>
      <c r="C1116" s="122"/>
      <c r="D1116" s="377">
        <f>D1097+D1107+D1114</f>
        <v>0</v>
      </c>
      <c r="G1116" s="102"/>
    </row>
    <row r="1117" spans="1:11" ht="19.5" thickTop="1">
      <c r="A1117" s="11"/>
      <c r="B1117" s="65"/>
      <c r="C1117" s="124"/>
      <c r="D1117" s="358"/>
      <c r="E1117" s="141"/>
      <c r="F1117" s="141"/>
      <c r="G1117" s="142"/>
      <c r="H1117" s="141"/>
      <c r="I1117" s="141"/>
      <c r="J1117" s="141"/>
      <c r="K1117" s="141"/>
    </row>
    <row r="1118" spans="1:11" ht="18.75">
      <c r="A1118" s="11"/>
      <c r="B1118" s="87" t="s">
        <v>115</v>
      </c>
      <c r="C1118" s="30"/>
      <c r="D1118" s="296"/>
      <c r="E1118" s="141"/>
      <c r="F1118" s="141"/>
      <c r="G1118" s="142"/>
      <c r="H1118" s="141"/>
      <c r="I1118" s="141"/>
      <c r="J1118" s="141"/>
      <c r="K1118" s="141"/>
    </row>
    <row r="1119" spans="1:13" ht="18.75">
      <c r="A1119" s="11"/>
      <c r="B1119" s="87"/>
      <c r="C1119" s="30"/>
      <c r="D1119" s="296"/>
      <c r="E1119" s="141"/>
      <c r="F1119" s="141"/>
      <c r="G1119" s="142"/>
      <c r="H1119" s="141"/>
      <c r="I1119" s="141"/>
      <c r="J1119" s="141"/>
      <c r="K1119" s="141"/>
      <c r="L1119" s="141"/>
      <c r="M1119" s="141"/>
    </row>
    <row r="1120" spans="1:13" ht="18.75">
      <c r="A1120" s="11"/>
      <c r="B1120" s="87"/>
      <c r="C1120" s="30"/>
      <c r="D1120" s="296"/>
      <c r="E1120" s="141"/>
      <c r="F1120" s="141"/>
      <c r="G1120" s="142"/>
      <c r="H1120" s="141"/>
      <c r="I1120" s="141"/>
      <c r="J1120" s="141"/>
      <c r="K1120" s="141"/>
      <c r="L1120" s="141"/>
      <c r="M1120" s="141"/>
    </row>
    <row r="1121" spans="1:13" ht="18" customHeight="1">
      <c r="A1121" s="11" t="s">
        <v>401</v>
      </c>
      <c r="B1121" s="40" t="str">
        <f>$B$1</f>
        <v>DISTRICT SCHOOL BOARD OF OKEECHOBEE COUNTY</v>
      </c>
      <c r="L1121" s="141"/>
      <c r="M1121" s="141"/>
    </row>
    <row r="1122" spans="1:13" ht="18" customHeight="1">
      <c r="A1122" s="7" t="s">
        <v>69</v>
      </c>
      <c r="B1122" s="13" t="s">
        <v>8</v>
      </c>
      <c r="C1122" s="65"/>
      <c r="D1122" s="370"/>
      <c r="E1122" s="101"/>
      <c r="G1122" s="101"/>
      <c r="H1122" s="101"/>
      <c r="I1122" s="101"/>
      <c r="J1122" s="101"/>
      <c r="K1122" s="101"/>
      <c r="L1122" s="141"/>
      <c r="M1122" s="141"/>
    </row>
    <row r="1123" spans="1:2" ht="15" customHeight="1">
      <c r="A1123" s="7" t="s">
        <v>69</v>
      </c>
      <c r="B1123" s="41" t="str">
        <f>$B$43</f>
        <v>For Fiscal Year Ending June 30, 2013</v>
      </c>
    </row>
    <row r="1124" spans="1:11" ht="15.75">
      <c r="A1124" s="7" t="s">
        <v>69</v>
      </c>
      <c r="B1124" s="79"/>
      <c r="K1124" s="67"/>
    </row>
    <row r="1125" spans="1:11" ht="13.5" customHeight="1">
      <c r="A1125" s="7" t="s">
        <v>69</v>
      </c>
      <c r="B1125" s="187" t="s">
        <v>330</v>
      </c>
      <c r="C1125" s="35"/>
      <c r="D1125" s="305"/>
      <c r="E1125" s="35"/>
      <c r="F1125" s="35"/>
      <c r="G1125" s="35"/>
      <c r="H1125" s="188"/>
      <c r="I1125" s="35"/>
      <c r="J1125" s="35"/>
      <c r="K1125" s="189" t="s">
        <v>385</v>
      </c>
    </row>
    <row r="1126" spans="1:11" s="194" customFormat="1" ht="12.75" customHeight="1">
      <c r="A1126" s="190" t="s">
        <v>69</v>
      </c>
      <c r="B1126" s="191"/>
      <c r="C1126" s="192"/>
      <c r="D1126" s="378"/>
      <c r="E1126" s="193">
        <v>911</v>
      </c>
      <c r="F1126" s="192">
        <v>912</v>
      </c>
      <c r="G1126" s="192">
        <v>913</v>
      </c>
      <c r="H1126" s="192">
        <v>914</v>
      </c>
      <c r="I1126" s="192">
        <v>915</v>
      </c>
      <c r="J1126" s="192">
        <v>921</v>
      </c>
      <c r="K1126" s="192">
        <v>922</v>
      </c>
    </row>
    <row r="1127" spans="1:11" s="194" customFormat="1" ht="12.75" customHeight="1">
      <c r="A1127" s="190" t="s">
        <v>69</v>
      </c>
      <c r="B1127" s="241" t="s">
        <v>10</v>
      </c>
      <c r="C1127" s="195" t="s">
        <v>9</v>
      </c>
      <c r="D1127" s="379"/>
      <c r="E1127" s="195" t="s">
        <v>370</v>
      </c>
      <c r="F1127" s="195" t="s">
        <v>370</v>
      </c>
      <c r="G1127" s="195" t="s">
        <v>370</v>
      </c>
      <c r="H1127" s="195" t="s">
        <v>370</v>
      </c>
      <c r="I1127" s="195" t="s">
        <v>396</v>
      </c>
      <c r="J1127" s="195" t="s">
        <v>371</v>
      </c>
      <c r="K1127" s="195" t="s">
        <v>371</v>
      </c>
    </row>
    <row r="1128" spans="1:11" s="194" customFormat="1" ht="12.75" customHeight="1">
      <c r="A1128" s="190" t="s">
        <v>69</v>
      </c>
      <c r="B1128" s="196"/>
      <c r="C1128" s="197" t="s">
        <v>11</v>
      </c>
      <c r="D1128" s="197" t="s">
        <v>21</v>
      </c>
      <c r="E1128" s="197" t="s">
        <v>77</v>
      </c>
      <c r="F1128" s="197" t="s">
        <v>77</v>
      </c>
      <c r="G1128" s="197" t="s">
        <v>77</v>
      </c>
      <c r="H1128" s="197" t="s">
        <v>77</v>
      </c>
      <c r="I1128" s="197" t="s">
        <v>77</v>
      </c>
      <c r="J1128" s="197" t="s">
        <v>372</v>
      </c>
      <c r="K1128" s="197" t="s">
        <v>372</v>
      </c>
    </row>
    <row r="1129" spans="1:11" s="65" customFormat="1" ht="15.75">
      <c r="A1129" s="7" t="s">
        <v>69</v>
      </c>
      <c r="B1129" s="232" t="s">
        <v>134</v>
      </c>
      <c r="C1129" s="126"/>
      <c r="D1129" s="133"/>
      <c r="E1129" s="133"/>
      <c r="F1129" s="133"/>
      <c r="G1129" s="133"/>
      <c r="H1129" s="133"/>
      <c r="I1129" s="133"/>
      <c r="J1129" s="133"/>
      <c r="K1129" s="133"/>
    </row>
    <row r="1130" spans="1:11" ht="15.75" customHeight="1">
      <c r="A1130" s="7" t="s">
        <v>70</v>
      </c>
      <c r="B1130" s="212" t="s">
        <v>303</v>
      </c>
      <c r="C1130" s="2">
        <v>3481</v>
      </c>
      <c r="D1130" s="320">
        <f>SUM(E1130:K1130)</f>
        <v>0</v>
      </c>
      <c r="E1130" s="144"/>
      <c r="F1130" s="144"/>
      <c r="G1130" s="144"/>
      <c r="H1130" s="144"/>
      <c r="I1130" s="144"/>
      <c r="J1130" s="144"/>
      <c r="K1130" s="144"/>
    </row>
    <row r="1131" spans="1:11" ht="15.75" customHeight="1">
      <c r="A1131" s="11" t="s">
        <v>70</v>
      </c>
      <c r="B1131" s="212" t="s">
        <v>304</v>
      </c>
      <c r="C1131" s="2">
        <v>3482</v>
      </c>
      <c r="D1131" s="320">
        <f>SUM(E1131:K1131)</f>
        <v>0</v>
      </c>
      <c r="E1131" s="144"/>
      <c r="F1131" s="144"/>
      <c r="G1131" s="144"/>
      <c r="H1131" s="144"/>
      <c r="I1131" s="144"/>
      <c r="J1131" s="144"/>
      <c r="K1131" s="144"/>
    </row>
    <row r="1132" spans="1:11" ht="15.75" customHeight="1">
      <c r="A1132" s="11" t="s">
        <v>70</v>
      </c>
      <c r="B1132" s="212" t="s">
        <v>305</v>
      </c>
      <c r="C1132" s="2">
        <v>3484</v>
      </c>
      <c r="D1132" s="320">
        <f>SUM(E1132:K1132)</f>
        <v>0</v>
      </c>
      <c r="E1132" s="144"/>
      <c r="F1132" s="144"/>
      <c r="G1132" s="144"/>
      <c r="H1132" s="144"/>
      <c r="I1132" s="144"/>
      <c r="J1132" s="144"/>
      <c r="K1132" s="144"/>
    </row>
    <row r="1133" spans="1:11" ht="15.75" customHeight="1">
      <c r="A1133" s="11" t="s">
        <v>70</v>
      </c>
      <c r="B1133" s="212" t="s">
        <v>306</v>
      </c>
      <c r="C1133" s="2">
        <v>3489</v>
      </c>
      <c r="D1133" s="320">
        <f>SUM(E1133:K1133)</f>
        <v>0</v>
      </c>
      <c r="E1133" s="144"/>
      <c r="F1133" s="144"/>
      <c r="G1133" s="144"/>
      <c r="H1133" s="144"/>
      <c r="I1133" s="144"/>
      <c r="J1133" s="144"/>
      <c r="K1133" s="144"/>
    </row>
    <row r="1134" spans="1:11" ht="15.75" customHeight="1" thickBot="1">
      <c r="A1134" s="7" t="s">
        <v>70</v>
      </c>
      <c r="B1134" s="242" t="s">
        <v>307</v>
      </c>
      <c r="C1134" s="138"/>
      <c r="D1134" s="321">
        <f>SUM(E1134:K1134)</f>
        <v>0</v>
      </c>
      <c r="E1134" s="263">
        <f aca="true" t="shared" si="49" ref="E1134:K1134">SUM(E1130:E1133)</f>
        <v>0</v>
      </c>
      <c r="F1134" s="263">
        <f t="shared" si="49"/>
        <v>0</v>
      </c>
      <c r="G1134" s="263">
        <f t="shared" si="49"/>
        <v>0</v>
      </c>
      <c r="H1134" s="263">
        <f t="shared" si="49"/>
        <v>0</v>
      </c>
      <c r="I1134" s="263">
        <f t="shared" si="49"/>
        <v>0</v>
      </c>
      <c r="J1134" s="263">
        <f t="shared" si="49"/>
        <v>0</v>
      </c>
      <c r="K1134" s="263">
        <f t="shared" si="49"/>
        <v>0</v>
      </c>
    </row>
    <row r="1135" spans="1:11" ht="15.75">
      <c r="A1135" s="7" t="s">
        <v>69</v>
      </c>
      <c r="B1135" s="232" t="s">
        <v>135</v>
      </c>
      <c r="C1135" s="126"/>
      <c r="D1135" s="143"/>
      <c r="E1135" s="264"/>
      <c r="F1135" s="264"/>
      <c r="G1135" s="264"/>
      <c r="H1135" s="264"/>
      <c r="I1135" s="264"/>
      <c r="J1135" s="264"/>
      <c r="K1135" s="264"/>
    </row>
    <row r="1136" spans="1:11" ht="14.25" customHeight="1">
      <c r="A1136" s="7" t="s">
        <v>71</v>
      </c>
      <c r="B1136" s="212" t="s">
        <v>308</v>
      </c>
      <c r="C1136" s="2">
        <v>3430</v>
      </c>
      <c r="D1136" s="320">
        <f aca="true" t="shared" si="50" ref="D1136:D1141">SUM(E1136:K1136)</f>
        <v>0</v>
      </c>
      <c r="E1136" s="144"/>
      <c r="F1136" s="144"/>
      <c r="G1136" s="144"/>
      <c r="H1136" s="144"/>
      <c r="I1136" s="144"/>
      <c r="J1136" s="144"/>
      <c r="K1136" s="144"/>
    </row>
    <row r="1137" spans="1:11" ht="15.75" customHeight="1">
      <c r="A1137" s="7" t="s">
        <v>71</v>
      </c>
      <c r="B1137" s="212" t="s">
        <v>99</v>
      </c>
      <c r="C1137" s="2">
        <v>3440</v>
      </c>
      <c r="D1137" s="320">
        <f t="shared" si="50"/>
        <v>0</v>
      </c>
      <c r="E1137" s="145"/>
      <c r="F1137" s="145"/>
      <c r="G1137" s="145"/>
      <c r="H1137" s="145"/>
      <c r="I1137" s="145"/>
      <c r="J1137" s="145"/>
      <c r="K1137" s="145"/>
    </row>
    <row r="1138" spans="1:11" ht="15.75" customHeight="1">
      <c r="A1138" s="7" t="s">
        <v>71</v>
      </c>
      <c r="B1138" s="212" t="s">
        <v>234</v>
      </c>
      <c r="C1138" s="2">
        <v>3495</v>
      </c>
      <c r="D1138" s="320">
        <f t="shared" si="50"/>
        <v>0</v>
      </c>
      <c r="E1138" s="145"/>
      <c r="F1138" s="145"/>
      <c r="G1138" s="145"/>
      <c r="H1138" s="145"/>
      <c r="I1138" s="145"/>
      <c r="J1138" s="145"/>
      <c r="K1138" s="145"/>
    </row>
    <row r="1139" spans="1:11" ht="15.75" customHeight="1">
      <c r="A1139" s="7" t="s">
        <v>71</v>
      </c>
      <c r="B1139" s="212" t="s">
        <v>83</v>
      </c>
      <c r="C1139" s="2">
        <v>3740</v>
      </c>
      <c r="D1139" s="320">
        <f t="shared" si="50"/>
        <v>0</v>
      </c>
      <c r="E1139" s="145"/>
      <c r="F1139" s="145"/>
      <c r="G1139" s="145"/>
      <c r="H1139" s="145"/>
      <c r="I1139" s="145"/>
      <c r="J1139" s="145"/>
      <c r="K1139" s="145"/>
    </row>
    <row r="1140" spans="1:11" ht="15.75" customHeight="1">
      <c r="A1140" s="7" t="s">
        <v>71</v>
      </c>
      <c r="B1140" s="212" t="s">
        <v>309</v>
      </c>
      <c r="C1140" s="2">
        <v>3780</v>
      </c>
      <c r="D1140" s="320">
        <f t="shared" si="50"/>
        <v>0</v>
      </c>
      <c r="E1140" s="144"/>
      <c r="F1140" s="144"/>
      <c r="G1140" s="144"/>
      <c r="H1140" s="144"/>
      <c r="I1140" s="144"/>
      <c r="J1140" s="144"/>
      <c r="K1140" s="144"/>
    </row>
    <row r="1141" spans="1:11" ht="15.75" customHeight="1" thickBot="1">
      <c r="A1141" s="11" t="s">
        <v>71</v>
      </c>
      <c r="B1141" s="242" t="s">
        <v>310</v>
      </c>
      <c r="C1141" s="138"/>
      <c r="D1141" s="321">
        <f t="shared" si="50"/>
        <v>0</v>
      </c>
      <c r="E1141" s="263">
        <f>SUM(E1136:E1140)</f>
        <v>0</v>
      </c>
      <c r="F1141" s="263">
        <f aca="true" t="shared" si="51" ref="F1141:K1141">SUM(F1136:F1140)</f>
        <v>0</v>
      </c>
      <c r="G1141" s="263">
        <f t="shared" si="51"/>
        <v>0</v>
      </c>
      <c r="H1141" s="263">
        <f t="shared" si="51"/>
        <v>0</v>
      </c>
      <c r="I1141" s="263">
        <f t="shared" si="51"/>
        <v>0</v>
      </c>
      <c r="J1141" s="263">
        <f t="shared" si="51"/>
        <v>0</v>
      </c>
      <c r="K1141" s="263">
        <f t="shared" si="51"/>
        <v>0</v>
      </c>
    </row>
    <row r="1142" spans="1:11" ht="15.75" customHeight="1">
      <c r="A1142" s="7" t="s">
        <v>69</v>
      </c>
      <c r="B1142" s="232" t="s">
        <v>17</v>
      </c>
      <c r="C1142" s="126"/>
      <c r="D1142" s="143"/>
      <c r="E1142" s="264"/>
      <c r="F1142" s="264"/>
      <c r="G1142" s="264"/>
      <c r="H1142" s="264"/>
      <c r="I1142" s="264"/>
      <c r="J1142" s="264"/>
      <c r="K1142" s="264"/>
    </row>
    <row r="1143" spans="1:11" ht="12.75" customHeight="1">
      <c r="A1143" s="7" t="s">
        <v>69</v>
      </c>
      <c r="B1143" s="216" t="s">
        <v>235</v>
      </c>
      <c r="C1143" s="155">
        <v>3610</v>
      </c>
      <c r="D1143" s="362">
        <f aca="true" t="shared" si="52" ref="D1143:D1151">SUM(E1143:K1143)</f>
        <v>0</v>
      </c>
      <c r="E1143" s="144"/>
      <c r="F1143" s="144"/>
      <c r="G1143" s="144"/>
      <c r="H1143" s="144"/>
      <c r="I1143" s="144"/>
      <c r="J1143" s="144"/>
      <c r="K1143" s="144"/>
    </row>
    <row r="1144" spans="1:11" ht="15.75" customHeight="1">
      <c r="A1144" s="7" t="s">
        <v>69</v>
      </c>
      <c r="B1144" s="216" t="s">
        <v>200</v>
      </c>
      <c r="C1144" s="155">
        <v>3620</v>
      </c>
      <c r="D1144" s="362">
        <f t="shared" si="52"/>
        <v>0</v>
      </c>
      <c r="E1144" s="144"/>
      <c r="F1144" s="144"/>
      <c r="G1144" s="144"/>
      <c r="H1144" s="144"/>
      <c r="I1144" s="144"/>
      <c r="J1144" s="144"/>
      <c r="K1144" s="144"/>
    </row>
    <row r="1145" spans="1:11" ht="15.75" customHeight="1">
      <c r="A1145" s="7" t="s">
        <v>69</v>
      </c>
      <c r="B1145" s="216" t="s">
        <v>201</v>
      </c>
      <c r="C1145" s="155">
        <v>3630</v>
      </c>
      <c r="D1145" s="362">
        <f t="shared" si="52"/>
        <v>0</v>
      </c>
      <c r="E1145" s="144"/>
      <c r="F1145" s="144"/>
      <c r="G1145" s="144"/>
      <c r="H1145" s="144"/>
      <c r="I1145" s="144"/>
      <c r="J1145" s="144"/>
      <c r="K1145" s="144"/>
    </row>
    <row r="1146" spans="1:11" ht="15.75" customHeight="1">
      <c r="A1146" s="7" t="s">
        <v>69</v>
      </c>
      <c r="B1146" s="216" t="s">
        <v>281</v>
      </c>
      <c r="C1146" s="155">
        <v>3640</v>
      </c>
      <c r="D1146" s="362">
        <f t="shared" si="52"/>
        <v>0</v>
      </c>
      <c r="E1146" s="144"/>
      <c r="F1146" s="144"/>
      <c r="G1146" s="144"/>
      <c r="H1146" s="144"/>
      <c r="I1146" s="144"/>
      <c r="J1146" s="144"/>
      <c r="K1146" s="144"/>
    </row>
    <row r="1147" spans="1:11" ht="15.75" customHeight="1">
      <c r="A1147" s="7" t="s">
        <v>69</v>
      </c>
      <c r="B1147" s="216" t="s">
        <v>311</v>
      </c>
      <c r="C1147" s="155">
        <v>3650</v>
      </c>
      <c r="D1147" s="362">
        <f t="shared" si="52"/>
        <v>0</v>
      </c>
      <c r="E1147" s="144"/>
      <c r="F1147" s="144"/>
      <c r="G1147" s="144"/>
      <c r="H1147" s="144"/>
      <c r="I1147" s="144"/>
      <c r="J1147" s="144"/>
      <c r="K1147" s="144"/>
    </row>
    <row r="1148" spans="1:13" ht="15.75" customHeight="1">
      <c r="A1148" s="11"/>
      <c r="B1148" s="213" t="s">
        <v>421</v>
      </c>
      <c r="C1148" s="26">
        <v>3660</v>
      </c>
      <c r="D1148" s="362">
        <f t="shared" si="52"/>
        <v>0</v>
      </c>
      <c r="E1148" s="144"/>
      <c r="F1148" s="144"/>
      <c r="G1148" s="144"/>
      <c r="H1148" s="144"/>
      <c r="I1148" s="144"/>
      <c r="J1148" s="144"/>
      <c r="K1148" s="144"/>
      <c r="L1148" s="65"/>
      <c r="M1148" s="65"/>
    </row>
    <row r="1149" spans="1:11" ht="15.75" customHeight="1">
      <c r="A1149" s="7" t="s">
        <v>69</v>
      </c>
      <c r="B1149" s="216" t="s">
        <v>203</v>
      </c>
      <c r="C1149" s="155">
        <v>3670</v>
      </c>
      <c r="D1149" s="362">
        <f t="shared" si="52"/>
        <v>0</v>
      </c>
      <c r="E1149" s="145"/>
      <c r="F1149" s="145"/>
      <c r="G1149" s="145"/>
      <c r="H1149" s="145"/>
      <c r="I1149" s="145"/>
      <c r="J1149" s="145"/>
      <c r="K1149" s="145"/>
    </row>
    <row r="1150" spans="1:11" ht="15.75" customHeight="1" thickBot="1">
      <c r="A1150" s="7" t="s">
        <v>69</v>
      </c>
      <c r="B1150" s="216" t="s">
        <v>259</v>
      </c>
      <c r="C1150" s="74">
        <v>3600</v>
      </c>
      <c r="D1150" s="313">
        <f t="shared" si="52"/>
        <v>0</v>
      </c>
      <c r="E1150" s="265">
        <f>SUM(E1143:E1149)</f>
        <v>0</v>
      </c>
      <c r="F1150" s="265">
        <f aca="true" t="shared" si="53" ref="F1150:K1150">SUM(F1143:F1149)</f>
        <v>0</v>
      </c>
      <c r="G1150" s="265">
        <f t="shared" si="53"/>
        <v>0</v>
      </c>
      <c r="H1150" s="265">
        <f t="shared" si="53"/>
        <v>0</v>
      </c>
      <c r="I1150" s="265">
        <f t="shared" si="53"/>
        <v>0</v>
      </c>
      <c r="J1150" s="265">
        <f t="shared" si="53"/>
        <v>0</v>
      </c>
      <c r="K1150" s="265">
        <f t="shared" si="53"/>
        <v>0</v>
      </c>
    </row>
    <row r="1151" spans="1:11" ht="15.75" customHeight="1" thickBot="1">
      <c r="A1151" s="7" t="s">
        <v>69</v>
      </c>
      <c r="B1151" s="1" t="s">
        <v>451</v>
      </c>
      <c r="C1151" s="2">
        <v>2880</v>
      </c>
      <c r="D1151" s="313">
        <f t="shared" si="52"/>
        <v>0</v>
      </c>
      <c r="E1151" s="144"/>
      <c r="F1151" s="144"/>
      <c r="G1151" s="144"/>
      <c r="H1151" s="144"/>
      <c r="I1151" s="144"/>
      <c r="J1151" s="144"/>
      <c r="K1151" s="144"/>
    </row>
    <row r="1152" spans="1:11" ht="15" customHeight="1">
      <c r="A1152" s="7" t="s">
        <v>69</v>
      </c>
      <c r="B1152" s="221" t="s">
        <v>136</v>
      </c>
      <c r="C1152" s="3"/>
      <c r="D1152" s="143"/>
      <c r="E1152" s="266"/>
      <c r="F1152" s="266"/>
      <c r="G1152" s="266"/>
      <c r="H1152" s="266"/>
      <c r="I1152" s="266"/>
      <c r="J1152" s="266"/>
      <c r="K1152" s="266"/>
    </row>
    <row r="1153" spans="1:11" ht="13.5" customHeight="1" thickBot="1">
      <c r="A1153" s="7" t="s">
        <v>69</v>
      </c>
      <c r="B1153" s="218" t="s">
        <v>312</v>
      </c>
      <c r="C1153" s="2"/>
      <c r="D1153" s="332">
        <f>SUM(E1153:K1153)</f>
        <v>0</v>
      </c>
      <c r="E1153" s="146">
        <f>E1134+E1141+E1150+E1151</f>
        <v>0</v>
      </c>
      <c r="F1153" s="146">
        <f aca="true" t="shared" si="54" ref="F1153:K1153">F1134+F1141+F1150+F1151</f>
        <v>0</v>
      </c>
      <c r="G1153" s="146">
        <f t="shared" si="54"/>
        <v>0</v>
      </c>
      <c r="H1153" s="146">
        <f t="shared" si="54"/>
        <v>0</v>
      </c>
      <c r="I1153" s="146">
        <f t="shared" si="54"/>
        <v>0</v>
      </c>
      <c r="J1153" s="146">
        <f t="shared" si="54"/>
        <v>0</v>
      </c>
      <c r="K1153" s="146">
        <f t="shared" si="54"/>
        <v>0</v>
      </c>
    </row>
    <row r="1154" spans="1:11" s="186" customFormat="1" ht="7.5" customHeight="1" thickTop="1">
      <c r="A1154" s="185" t="s">
        <v>69</v>
      </c>
      <c r="B1154" s="393" t="s">
        <v>73</v>
      </c>
      <c r="C1154" s="396" t="s">
        <v>72</v>
      </c>
      <c r="D1154" s="380"/>
      <c r="E1154" s="267"/>
      <c r="F1154" s="267"/>
      <c r="G1154" s="267"/>
      <c r="H1154" s="267"/>
      <c r="I1154" s="267"/>
      <c r="J1154" s="267"/>
      <c r="K1154" s="267"/>
    </row>
    <row r="1155" spans="1:11" ht="7.5" customHeight="1">
      <c r="A1155" s="7" t="s">
        <v>69</v>
      </c>
      <c r="B1155" s="394"/>
      <c r="C1155" s="397"/>
      <c r="D1155" s="143"/>
      <c r="E1155" s="268"/>
      <c r="F1155" s="268"/>
      <c r="G1155" s="268"/>
      <c r="H1155" s="268"/>
      <c r="I1155" s="268"/>
      <c r="J1155" s="268"/>
      <c r="K1155" s="268"/>
    </row>
    <row r="1156" spans="1:11" ht="7.5" customHeight="1">
      <c r="A1156" s="7" t="s">
        <v>69</v>
      </c>
      <c r="B1156" s="395"/>
      <c r="C1156" s="398"/>
      <c r="D1156" s="320"/>
      <c r="E1156" s="269"/>
      <c r="F1156" s="269"/>
      <c r="G1156" s="269"/>
      <c r="H1156" s="269"/>
      <c r="I1156" s="269"/>
      <c r="J1156" s="269"/>
      <c r="K1156" s="269"/>
    </row>
    <row r="1157" spans="1:11" ht="15.75">
      <c r="A1157" s="7" t="s">
        <v>69</v>
      </c>
      <c r="B1157" s="232" t="s">
        <v>137</v>
      </c>
      <c r="C1157" s="126"/>
      <c r="D1157" s="367"/>
      <c r="E1157" s="270"/>
      <c r="F1157" s="270"/>
      <c r="G1157" s="270"/>
      <c r="H1157" s="270"/>
      <c r="I1157" s="270"/>
      <c r="J1157" s="270"/>
      <c r="K1157" s="270"/>
    </row>
    <row r="1158" spans="1:11" ht="15.75" customHeight="1">
      <c r="A1158" s="7" t="s">
        <v>70</v>
      </c>
      <c r="B1158" s="212" t="s">
        <v>238</v>
      </c>
      <c r="C1158" s="2">
        <v>100</v>
      </c>
      <c r="D1158" s="320">
        <f aca="true" t="shared" si="55" ref="D1158:D1165">SUM(E1158:K1158)</f>
        <v>0</v>
      </c>
      <c r="E1158" s="144"/>
      <c r="F1158" s="144"/>
      <c r="G1158" s="144"/>
      <c r="H1158" s="144"/>
      <c r="I1158" s="144"/>
      <c r="J1158" s="144"/>
      <c r="K1158" s="144"/>
    </row>
    <row r="1159" spans="1:11" ht="15.75">
      <c r="A1159" s="11" t="s">
        <v>70</v>
      </c>
      <c r="B1159" s="212" t="s">
        <v>23</v>
      </c>
      <c r="C1159" s="2">
        <v>200</v>
      </c>
      <c r="D1159" s="320">
        <f t="shared" si="55"/>
        <v>0</v>
      </c>
      <c r="E1159" s="144"/>
      <c r="F1159" s="144"/>
      <c r="G1159" s="144"/>
      <c r="H1159" s="144"/>
      <c r="I1159" s="144"/>
      <c r="J1159" s="144"/>
      <c r="K1159" s="144"/>
    </row>
    <row r="1160" spans="1:11" ht="15.75">
      <c r="A1160" s="11" t="s">
        <v>70</v>
      </c>
      <c r="B1160" s="212" t="s">
        <v>239</v>
      </c>
      <c r="C1160" s="2">
        <v>300</v>
      </c>
      <c r="D1160" s="320">
        <f t="shared" si="55"/>
        <v>0</v>
      </c>
      <c r="E1160" s="144"/>
      <c r="F1160" s="144"/>
      <c r="G1160" s="144"/>
      <c r="H1160" s="144"/>
      <c r="I1160" s="144"/>
      <c r="J1160" s="144"/>
      <c r="K1160" s="144"/>
    </row>
    <row r="1161" spans="1:11" ht="15.75">
      <c r="A1161" s="11" t="s">
        <v>70</v>
      </c>
      <c r="B1161" s="212" t="s">
        <v>25</v>
      </c>
      <c r="C1161" s="2">
        <v>400</v>
      </c>
      <c r="D1161" s="320">
        <f t="shared" si="55"/>
        <v>0</v>
      </c>
      <c r="E1161" s="144"/>
      <c r="F1161" s="144"/>
      <c r="G1161" s="144"/>
      <c r="H1161" s="144"/>
      <c r="I1161" s="144"/>
      <c r="J1161" s="144"/>
      <c r="K1161" s="144"/>
    </row>
    <row r="1162" spans="1:11" ht="15.75">
      <c r="A1162" s="11" t="s">
        <v>70</v>
      </c>
      <c r="B1162" s="212" t="s">
        <v>240</v>
      </c>
      <c r="C1162" s="2">
        <v>500</v>
      </c>
      <c r="D1162" s="320">
        <f t="shared" si="55"/>
        <v>0</v>
      </c>
      <c r="E1162" s="144"/>
      <c r="F1162" s="144"/>
      <c r="G1162" s="144"/>
      <c r="H1162" s="144"/>
      <c r="I1162" s="144"/>
      <c r="J1162" s="144"/>
      <c r="K1162" s="144"/>
    </row>
    <row r="1163" spans="1:11" ht="15.75">
      <c r="A1163" s="11" t="s">
        <v>70</v>
      </c>
      <c r="B1163" s="212" t="s">
        <v>52</v>
      </c>
      <c r="C1163" s="2">
        <v>600</v>
      </c>
      <c r="D1163" s="320">
        <f t="shared" si="55"/>
        <v>0</v>
      </c>
      <c r="E1163" s="144"/>
      <c r="F1163" s="144"/>
      <c r="G1163" s="144"/>
      <c r="H1163" s="144"/>
      <c r="I1163" s="144"/>
      <c r="J1163" s="144"/>
      <c r="K1163" s="144"/>
    </row>
    <row r="1164" spans="1:11" ht="15.75">
      <c r="A1164" s="11" t="s">
        <v>70</v>
      </c>
      <c r="B1164" s="212" t="s">
        <v>342</v>
      </c>
      <c r="C1164" s="2">
        <v>700</v>
      </c>
      <c r="D1164" s="320">
        <f t="shared" si="55"/>
        <v>0</v>
      </c>
      <c r="E1164" s="144"/>
      <c r="F1164" s="144"/>
      <c r="G1164" s="144"/>
      <c r="H1164" s="144"/>
      <c r="I1164" s="144"/>
      <c r="J1164" s="144"/>
      <c r="K1164" s="144"/>
    </row>
    <row r="1165" spans="1:11" ht="16.5" thickBot="1">
      <c r="A1165" s="11" t="s">
        <v>70</v>
      </c>
      <c r="B1165" s="242" t="s">
        <v>313</v>
      </c>
      <c r="C1165" s="138"/>
      <c r="D1165" s="321">
        <f t="shared" si="55"/>
        <v>0</v>
      </c>
      <c r="E1165" s="263">
        <f aca="true" t="shared" si="56" ref="E1165:K1165">SUM(E1158:E1164)</f>
        <v>0</v>
      </c>
      <c r="F1165" s="263">
        <f t="shared" si="56"/>
        <v>0</v>
      </c>
      <c r="G1165" s="263">
        <f t="shared" si="56"/>
        <v>0</v>
      </c>
      <c r="H1165" s="263">
        <f t="shared" si="56"/>
        <v>0</v>
      </c>
      <c r="I1165" s="263">
        <f t="shared" si="56"/>
        <v>0</v>
      </c>
      <c r="J1165" s="263">
        <f t="shared" si="56"/>
        <v>0</v>
      </c>
      <c r="K1165" s="263">
        <f t="shared" si="56"/>
        <v>0</v>
      </c>
    </row>
    <row r="1166" spans="1:11" ht="15.75">
      <c r="A1166" s="7" t="s">
        <v>69</v>
      </c>
      <c r="B1166" s="232" t="s">
        <v>138</v>
      </c>
      <c r="C1166" s="126"/>
      <c r="D1166" s="143"/>
      <c r="E1166" s="264"/>
      <c r="F1166" s="264"/>
      <c r="G1166" s="264"/>
      <c r="H1166" s="264"/>
      <c r="I1166" s="264"/>
      <c r="J1166" s="264"/>
      <c r="K1166" s="264"/>
    </row>
    <row r="1167" spans="1:11" ht="15.75" customHeight="1">
      <c r="A1167" s="7" t="s">
        <v>71</v>
      </c>
      <c r="B1167" s="216" t="s">
        <v>300</v>
      </c>
      <c r="C1167" s="155">
        <v>720</v>
      </c>
      <c r="D1167" s="362">
        <f>SUM(E1167:K1167)</f>
        <v>0</v>
      </c>
      <c r="E1167" s="144"/>
      <c r="F1167" s="144"/>
      <c r="G1167" s="144"/>
      <c r="H1167" s="144"/>
      <c r="I1167" s="144"/>
      <c r="J1167" s="144"/>
      <c r="K1167" s="144"/>
    </row>
    <row r="1168" spans="1:11" ht="15.75">
      <c r="A1168" s="11" t="s">
        <v>71</v>
      </c>
      <c r="B1168" s="216" t="s">
        <v>314</v>
      </c>
      <c r="C1168" s="155">
        <v>810</v>
      </c>
      <c r="D1168" s="362">
        <f>SUM(E1168:K1168)</f>
        <v>0</v>
      </c>
      <c r="E1168" s="144"/>
      <c r="F1168" s="144"/>
      <c r="G1168" s="144"/>
      <c r="H1168" s="144"/>
      <c r="I1168" s="144"/>
      <c r="J1168" s="144"/>
      <c r="K1168" s="144"/>
    </row>
    <row r="1169" spans="1:11" ht="16.5" thickBot="1">
      <c r="A1169" s="11" t="s">
        <v>71</v>
      </c>
      <c r="B1169" s="242" t="s">
        <v>315</v>
      </c>
      <c r="C1169" s="138"/>
      <c r="D1169" s="321">
        <f>SUM(E1169:K1169)</f>
        <v>0</v>
      </c>
      <c r="E1169" s="263">
        <f>SUM(E1167:E1168)</f>
        <v>0</v>
      </c>
      <c r="F1169" s="263">
        <f aca="true" t="shared" si="57" ref="F1169:K1169">SUM(F1167:F1168)</f>
        <v>0</v>
      </c>
      <c r="G1169" s="263">
        <f t="shared" si="57"/>
        <v>0</v>
      </c>
      <c r="H1169" s="263">
        <f t="shared" si="57"/>
        <v>0</v>
      </c>
      <c r="I1169" s="263">
        <f t="shared" si="57"/>
        <v>0</v>
      </c>
      <c r="J1169" s="263">
        <f t="shared" si="57"/>
        <v>0</v>
      </c>
      <c r="K1169" s="263">
        <f t="shared" si="57"/>
        <v>0</v>
      </c>
    </row>
    <row r="1170" spans="1:11" ht="15.75">
      <c r="A1170" s="7" t="s">
        <v>69</v>
      </c>
      <c r="B1170" s="232" t="s">
        <v>32</v>
      </c>
      <c r="C1170" s="126"/>
      <c r="D1170" s="143"/>
      <c r="E1170" s="264"/>
      <c r="F1170" s="264"/>
      <c r="G1170" s="264"/>
      <c r="H1170" s="264"/>
      <c r="I1170" s="264"/>
      <c r="J1170" s="264"/>
      <c r="K1170" s="264"/>
    </row>
    <row r="1171" spans="1:11" ht="12.75" customHeight="1">
      <c r="A1171" s="7" t="s">
        <v>69</v>
      </c>
      <c r="B1171" s="216" t="s">
        <v>243</v>
      </c>
      <c r="C1171" s="155">
        <v>910</v>
      </c>
      <c r="D1171" s="362">
        <f>SUM(E1171:K1171)</f>
        <v>0</v>
      </c>
      <c r="E1171" s="144"/>
      <c r="F1171" s="144"/>
      <c r="G1171" s="144"/>
      <c r="H1171" s="144"/>
      <c r="I1171" s="144"/>
      <c r="J1171" s="144"/>
      <c r="K1171" s="144"/>
    </row>
    <row r="1172" spans="1:11" ht="15.75">
      <c r="A1172" s="7" t="s">
        <v>69</v>
      </c>
      <c r="B1172" s="216" t="s">
        <v>222</v>
      </c>
      <c r="C1172" s="155">
        <v>920</v>
      </c>
      <c r="D1172" s="362">
        <f aca="true" t="shared" si="58" ref="D1172:D1177">SUM(E1172:K1172)</f>
        <v>0</v>
      </c>
      <c r="E1172" s="144"/>
      <c r="F1172" s="144"/>
      <c r="G1172" s="144"/>
      <c r="H1172" s="144"/>
      <c r="I1172" s="144"/>
      <c r="J1172" s="144"/>
      <c r="K1172" s="144"/>
    </row>
    <row r="1173" spans="1:11" ht="15.75">
      <c r="A1173" s="7" t="s">
        <v>69</v>
      </c>
      <c r="B1173" s="216" t="s">
        <v>223</v>
      </c>
      <c r="C1173" s="155">
        <v>930</v>
      </c>
      <c r="D1173" s="362">
        <f t="shared" si="58"/>
        <v>0</v>
      </c>
      <c r="E1173" s="144"/>
      <c r="F1173" s="144"/>
      <c r="G1173" s="144"/>
      <c r="H1173" s="144"/>
      <c r="I1173" s="144"/>
      <c r="J1173" s="144"/>
      <c r="K1173" s="144"/>
    </row>
    <row r="1174" spans="1:11" ht="15.75">
      <c r="A1174" s="7" t="s">
        <v>69</v>
      </c>
      <c r="B1174" s="216" t="s">
        <v>287</v>
      </c>
      <c r="C1174" s="155">
        <v>940</v>
      </c>
      <c r="D1174" s="362">
        <f t="shared" si="58"/>
        <v>0</v>
      </c>
      <c r="E1174" s="144"/>
      <c r="F1174" s="144"/>
      <c r="G1174" s="144"/>
      <c r="H1174" s="144"/>
      <c r="I1174" s="144"/>
      <c r="J1174" s="144"/>
      <c r="K1174" s="144"/>
    </row>
    <row r="1175" spans="1:11" ht="15.75">
      <c r="A1175" s="7" t="s">
        <v>69</v>
      </c>
      <c r="B1175" s="216" t="s">
        <v>311</v>
      </c>
      <c r="C1175" s="155">
        <v>950</v>
      </c>
      <c r="D1175" s="362">
        <f t="shared" si="58"/>
        <v>0</v>
      </c>
      <c r="E1175" s="144"/>
      <c r="F1175" s="144"/>
      <c r="G1175" s="144"/>
      <c r="H1175" s="144"/>
      <c r="I1175" s="144"/>
      <c r="J1175" s="144"/>
      <c r="K1175" s="144"/>
    </row>
    <row r="1176" spans="1:11" ht="15.75" customHeight="1">
      <c r="A1176" s="11"/>
      <c r="B1176" s="210" t="s">
        <v>452</v>
      </c>
      <c r="C1176" s="44">
        <v>960</v>
      </c>
      <c r="D1176" s="381">
        <f t="shared" si="58"/>
        <v>0</v>
      </c>
      <c r="E1176" s="144"/>
      <c r="F1176" s="144"/>
      <c r="G1176" s="144"/>
      <c r="H1176" s="144"/>
      <c r="I1176" s="144"/>
      <c r="J1176" s="144"/>
      <c r="K1176" s="144"/>
    </row>
    <row r="1177" spans="1:11" ht="15.75">
      <c r="A1177" s="7" t="s">
        <v>69</v>
      </c>
      <c r="B1177" s="216" t="s">
        <v>225</v>
      </c>
      <c r="C1177" s="155">
        <v>970</v>
      </c>
      <c r="D1177" s="362">
        <f t="shared" si="58"/>
        <v>0</v>
      </c>
      <c r="E1177" s="145"/>
      <c r="F1177" s="145"/>
      <c r="G1177" s="145"/>
      <c r="H1177" s="145"/>
      <c r="I1177" s="145"/>
      <c r="J1177" s="145"/>
      <c r="K1177" s="145"/>
    </row>
    <row r="1178" spans="1:11" ht="16.5" thickBot="1">
      <c r="A1178" s="7" t="s">
        <v>69</v>
      </c>
      <c r="B1178" s="216" t="s">
        <v>227</v>
      </c>
      <c r="C1178" s="74">
        <v>9700</v>
      </c>
      <c r="D1178" s="313">
        <f>SUM(E1178:K1178)</f>
        <v>0</v>
      </c>
      <c r="E1178" s="265">
        <f>SUM(E1171:E1177)</f>
        <v>0</v>
      </c>
      <c r="F1178" s="265">
        <f aca="true" t="shared" si="59" ref="F1178:K1178">SUM(F1171:F1177)</f>
        <v>0</v>
      </c>
      <c r="G1178" s="265">
        <f t="shared" si="59"/>
        <v>0</v>
      </c>
      <c r="H1178" s="265">
        <f t="shared" si="59"/>
        <v>0</v>
      </c>
      <c r="I1178" s="265">
        <f t="shared" si="59"/>
        <v>0</v>
      </c>
      <c r="J1178" s="265">
        <f t="shared" si="59"/>
        <v>0</v>
      </c>
      <c r="K1178" s="265">
        <f t="shared" si="59"/>
        <v>0</v>
      </c>
    </row>
    <row r="1179" spans="1:11" ht="16.5" thickBot="1">
      <c r="A1179" s="7" t="s">
        <v>69</v>
      </c>
      <c r="B1179" s="1" t="s">
        <v>453</v>
      </c>
      <c r="C1179" s="2">
        <v>2780</v>
      </c>
      <c r="D1179" s="313">
        <f>SUM(E1179:K1179)</f>
        <v>0</v>
      </c>
      <c r="E1179" s="144"/>
      <c r="F1179" s="144"/>
      <c r="G1179" s="144"/>
      <c r="H1179" s="144"/>
      <c r="I1179" s="144"/>
      <c r="J1179" s="144"/>
      <c r="K1179" s="144"/>
    </row>
    <row r="1180" spans="1:11" ht="13.5" customHeight="1">
      <c r="A1180" s="7" t="s">
        <v>69</v>
      </c>
      <c r="B1180" s="221" t="s">
        <v>139</v>
      </c>
      <c r="C1180" s="3"/>
      <c r="D1180" s="143"/>
      <c r="E1180" s="143"/>
      <c r="F1180" s="143"/>
      <c r="G1180" s="143"/>
      <c r="H1180" s="143"/>
      <c r="I1180" s="143"/>
      <c r="J1180" s="143"/>
      <c r="K1180" s="143"/>
    </row>
    <row r="1181" spans="1:11" ht="13.5" customHeight="1" thickBot="1">
      <c r="A1181" s="7" t="s">
        <v>69</v>
      </c>
      <c r="B1181" s="218" t="s">
        <v>316</v>
      </c>
      <c r="C1181" s="2"/>
      <c r="D1181" s="332">
        <f>SUM(E1181:K1181)</f>
        <v>0</v>
      </c>
      <c r="E1181" s="147">
        <f aca="true" t="shared" si="60" ref="E1181:K1181">SUM(E1165+E1169+E1178+E1179)</f>
        <v>0</v>
      </c>
      <c r="F1181" s="147">
        <f t="shared" si="60"/>
        <v>0</v>
      </c>
      <c r="G1181" s="147">
        <f t="shared" si="60"/>
        <v>0</v>
      </c>
      <c r="H1181" s="147">
        <f t="shared" si="60"/>
        <v>0</v>
      </c>
      <c r="I1181" s="147">
        <f t="shared" si="60"/>
        <v>0</v>
      </c>
      <c r="J1181" s="147">
        <f t="shared" si="60"/>
        <v>0</v>
      </c>
      <c r="K1181" s="147">
        <f t="shared" si="60"/>
        <v>0</v>
      </c>
    </row>
    <row r="1182" spans="1:11" ht="10.5" customHeight="1" thickTop="1">
      <c r="A1182" s="7" t="s">
        <v>69</v>
      </c>
      <c r="B1182" s="39"/>
      <c r="C1182" s="178"/>
      <c r="D1182" s="148"/>
      <c r="E1182" s="148"/>
      <c r="F1182" s="148"/>
      <c r="G1182" s="148"/>
      <c r="H1182" s="148"/>
      <c r="I1182" s="148"/>
      <c r="J1182" s="148"/>
      <c r="K1182" s="148"/>
    </row>
    <row r="1183" spans="1:6" ht="13.5" customHeight="1">
      <c r="A1183" s="7" t="s">
        <v>69</v>
      </c>
      <c r="B1183" s="194" t="s">
        <v>34</v>
      </c>
      <c r="C1183" s="65"/>
      <c r="F1183" s="125"/>
    </row>
    <row r="1184" spans="1:6" ht="15.75">
      <c r="A1184" s="11"/>
      <c r="B1184" s="65"/>
      <c r="C1184" s="65"/>
      <c r="F1184" s="125"/>
    </row>
    <row r="1185" spans="1:6" ht="15.75">
      <c r="A1185" s="11"/>
      <c r="B1185" s="65"/>
      <c r="C1185" s="65"/>
      <c r="F1185" s="125"/>
    </row>
    <row r="1186" spans="1:11" ht="15.75">
      <c r="A1186" s="149" t="s">
        <v>402</v>
      </c>
      <c r="B1186" s="40" t="str">
        <f>$B$1</f>
        <v>DISTRICT SCHOOL BOARD OF OKEECHOBEE COUNTY</v>
      </c>
      <c r="C1186" s="164"/>
      <c r="D1186" s="382"/>
      <c r="E1186" s="150"/>
      <c r="F1186" s="150"/>
      <c r="G1186" s="150"/>
      <c r="H1186" s="150"/>
      <c r="I1186" s="150"/>
      <c r="J1186" s="150"/>
      <c r="K1186" s="150"/>
    </row>
    <row r="1187" spans="1:11" ht="15.75">
      <c r="A1187" s="149" t="s">
        <v>69</v>
      </c>
      <c r="B1187" s="179" t="s">
        <v>8</v>
      </c>
      <c r="C1187" s="164"/>
      <c r="D1187" s="382"/>
      <c r="E1187" s="150"/>
      <c r="F1187" s="150"/>
      <c r="G1187" s="150"/>
      <c r="H1187" s="150"/>
      <c r="I1187" s="150"/>
      <c r="J1187" s="150"/>
      <c r="K1187" s="150"/>
    </row>
    <row r="1188" spans="1:11" ht="15.75" customHeight="1">
      <c r="A1188" s="149" t="s">
        <v>69</v>
      </c>
      <c r="B1188" s="41" t="str">
        <f>$B$43</f>
        <v>For Fiscal Year Ending June 30, 2013</v>
      </c>
      <c r="C1188" s="164"/>
      <c r="D1188" s="382"/>
      <c r="E1188" s="150"/>
      <c r="F1188" s="150"/>
      <c r="G1188" s="150"/>
      <c r="H1188" s="150"/>
      <c r="I1188" s="150"/>
      <c r="J1188" s="150"/>
      <c r="K1188" s="150"/>
    </row>
    <row r="1189" spans="1:11" ht="15.75">
      <c r="A1189" s="149" t="s">
        <v>69</v>
      </c>
      <c r="B1189" s="179"/>
      <c r="C1189" s="164"/>
      <c r="D1189" s="382"/>
      <c r="E1189" s="150"/>
      <c r="F1189" s="150"/>
      <c r="G1189" s="150"/>
      <c r="H1189" s="150"/>
      <c r="I1189" s="150"/>
      <c r="J1189" s="150"/>
      <c r="K1189" s="67"/>
    </row>
    <row r="1190" spans="1:11" ht="15.75" customHeight="1">
      <c r="A1190" s="149" t="s">
        <v>69</v>
      </c>
      <c r="B1190" s="151" t="s">
        <v>331</v>
      </c>
      <c r="C1190" s="164"/>
      <c r="D1190" s="382"/>
      <c r="E1190" s="150"/>
      <c r="F1190" s="150"/>
      <c r="G1190" s="150"/>
      <c r="H1190" s="152"/>
      <c r="I1190" s="150"/>
      <c r="J1190" s="150"/>
      <c r="K1190" s="67" t="s">
        <v>386</v>
      </c>
    </row>
    <row r="1191" spans="1:11" s="202" customFormat="1" ht="12.75" customHeight="1">
      <c r="A1191" s="198" t="s">
        <v>69</v>
      </c>
      <c r="B1191" s="199"/>
      <c r="C1191" s="200"/>
      <c r="D1191" s="383"/>
      <c r="E1191" s="201">
        <v>711</v>
      </c>
      <c r="F1191" s="200">
        <v>712</v>
      </c>
      <c r="G1191" s="200">
        <v>713</v>
      </c>
      <c r="H1191" s="200">
        <v>714</v>
      </c>
      <c r="I1191" s="200">
        <v>715</v>
      </c>
      <c r="J1191" s="200">
        <v>731</v>
      </c>
      <c r="K1191" s="200">
        <v>791</v>
      </c>
    </row>
    <row r="1192" spans="1:11" s="202" customFormat="1" ht="12.75" customHeight="1">
      <c r="A1192" s="198" t="s">
        <v>69</v>
      </c>
      <c r="B1192" s="203" t="s">
        <v>10</v>
      </c>
      <c r="C1192" s="204" t="s">
        <v>9</v>
      </c>
      <c r="D1192" s="384"/>
      <c r="E1192" s="204"/>
      <c r="F1192" s="204"/>
      <c r="G1192" s="204"/>
      <c r="H1192" s="204"/>
      <c r="I1192" s="204"/>
      <c r="J1192" s="204" t="s">
        <v>87</v>
      </c>
      <c r="K1192" s="204" t="s">
        <v>89</v>
      </c>
    </row>
    <row r="1193" spans="1:11" s="202" customFormat="1" ht="12.75" customHeight="1">
      <c r="A1193" s="198" t="s">
        <v>69</v>
      </c>
      <c r="B1193" s="205"/>
      <c r="C1193" s="206" t="s">
        <v>11</v>
      </c>
      <c r="D1193" s="206" t="s">
        <v>21</v>
      </c>
      <c r="E1193" s="206" t="s">
        <v>370</v>
      </c>
      <c r="F1193" s="206" t="s">
        <v>370</v>
      </c>
      <c r="G1193" s="206" t="s">
        <v>370</v>
      </c>
      <c r="H1193" s="206" t="s">
        <v>370</v>
      </c>
      <c r="I1193" s="206" t="s">
        <v>370</v>
      </c>
      <c r="J1193" s="206" t="s">
        <v>88</v>
      </c>
      <c r="K1193" s="206" t="s">
        <v>90</v>
      </c>
    </row>
    <row r="1194" spans="1:11" s="65" customFormat="1" ht="15.75">
      <c r="A1194" s="149" t="s">
        <v>69</v>
      </c>
      <c r="B1194" s="232" t="s">
        <v>134</v>
      </c>
      <c r="C1194" s="153"/>
      <c r="D1194" s="385"/>
      <c r="E1194" s="182"/>
      <c r="F1194" s="182"/>
      <c r="G1194" s="182"/>
      <c r="H1194" s="182"/>
      <c r="I1194" s="182"/>
      <c r="J1194" s="182"/>
      <c r="K1194" s="182"/>
    </row>
    <row r="1195" spans="1:11" ht="13.5" customHeight="1">
      <c r="A1195" s="149" t="s">
        <v>70</v>
      </c>
      <c r="B1195" s="212" t="s">
        <v>303</v>
      </c>
      <c r="C1195" s="155">
        <v>3481</v>
      </c>
      <c r="D1195" s="362">
        <f>SUM(E1195:K1195)</f>
        <v>0</v>
      </c>
      <c r="E1195" s="97"/>
      <c r="F1195" s="97"/>
      <c r="G1195" s="97"/>
      <c r="H1195" s="97"/>
      <c r="I1195" s="97"/>
      <c r="J1195" s="97"/>
      <c r="K1195" s="97"/>
    </row>
    <row r="1196" spans="1:11" ht="15.75" customHeight="1">
      <c r="A1196" s="149" t="s">
        <v>70</v>
      </c>
      <c r="B1196" s="212" t="s">
        <v>304</v>
      </c>
      <c r="C1196" s="155">
        <v>3482</v>
      </c>
      <c r="D1196" s="362">
        <f>SUM(E1196:K1196)</f>
        <v>0</v>
      </c>
      <c r="E1196" s="97"/>
      <c r="F1196" s="97"/>
      <c r="G1196" s="97"/>
      <c r="H1196" s="97"/>
      <c r="I1196" s="97"/>
      <c r="J1196" s="97"/>
      <c r="K1196" s="97"/>
    </row>
    <row r="1197" spans="1:11" ht="15.75" customHeight="1">
      <c r="A1197" s="156" t="s">
        <v>70</v>
      </c>
      <c r="B1197" s="212" t="s">
        <v>305</v>
      </c>
      <c r="C1197" s="155">
        <v>3484</v>
      </c>
      <c r="D1197" s="362">
        <f>SUM(E1197:K1197)</f>
        <v>0</v>
      </c>
      <c r="E1197" s="97"/>
      <c r="F1197" s="97"/>
      <c r="G1197" s="97"/>
      <c r="H1197" s="97"/>
      <c r="I1197" s="97"/>
      <c r="J1197" s="97"/>
      <c r="K1197" s="97"/>
    </row>
    <row r="1198" spans="1:11" ht="15.75" customHeight="1">
      <c r="A1198" s="156" t="s">
        <v>70</v>
      </c>
      <c r="B1198" s="212" t="s">
        <v>306</v>
      </c>
      <c r="C1198" s="155">
        <v>3489</v>
      </c>
      <c r="D1198" s="362">
        <f>SUM(E1198:K1198)</f>
        <v>0</v>
      </c>
      <c r="E1198" s="97"/>
      <c r="F1198" s="97"/>
      <c r="G1198" s="97"/>
      <c r="H1198" s="97"/>
      <c r="I1198" s="97"/>
      <c r="J1198" s="97"/>
      <c r="K1198" s="97"/>
    </row>
    <row r="1199" spans="1:11" ht="15.75" customHeight="1" thickBot="1">
      <c r="A1199" s="156" t="s">
        <v>70</v>
      </c>
      <c r="B1199" s="242" t="s">
        <v>307</v>
      </c>
      <c r="C1199" s="180"/>
      <c r="D1199" s="328">
        <f>SUM(E1199:K1199)</f>
        <v>0</v>
      </c>
      <c r="E1199" s="157">
        <f aca="true" t="shared" si="61" ref="E1199:K1199">SUM(E1195:E1198)</f>
        <v>0</v>
      </c>
      <c r="F1199" s="157">
        <f t="shared" si="61"/>
        <v>0</v>
      </c>
      <c r="G1199" s="157">
        <f t="shared" si="61"/>
        <v>0</v>
      </c>
      <c r="H1199" s="157">
        <f t="shared" si="61"/>
        <v>0</v>
      </c>
      <c r="I1199" s="157">
        <f t="shared" si="61"/>
        <v>0</v>
      </c>
      <c r="J1199" s="157">
        <f t="shared" si="61"/>
        <v>0</v>
      </c>
      <c r="K1199" s="157">
        <f t="shared" si="61"/>
        <v>0</v>
      </c>
    </row>
    <row r="1200" spans="1:11" ht="13.5" customHeight="1">
      <c r="A1200" s="149" t="s">
        <v>69</v>
      </c>
      <c r="B1200" s="232" t="s">
        <v>135</v>
      </c>
      <c r="C1200" s="153"/>
      <c r="D1200" s="264"/>
      <c r="E1200" s="158"/>
      <c r="F1200" s="158"/>
      <c r="G1200" s="158"/>
      <c r="H1200" s="158"/>
      <c r="I1200" s="158"/>
      <c r="J1200" s="158"/>
      <c r="K1200" s="158"/>
    </row>
    <row r="1201" spans="1:11" ht="15.75" customHeight="1">
      <c r="A1201" s="149" t="s">
        <v>71</v>
      </c>
      <c r="B1201" s="212" t="s">
        <v>308</v>
      </c>
      <c r="C1201" s="155">
        <v>3430</v>
      </c>
      <c r="D1201" s="362">
        <f aca="true" t="shared" si="62" ref="D1201:D1206">SUM(E1201:K1201)</f>
        <v>0</v>
      </c>
      <c r="E1201" s="97"/>
      <c r="F1201" s="97"/>
      <c r="G1201" s="97"/>
      <c r="H1201" s="97"/>
      <c r="I1201" s="97"/>
      <c r="J1201" s="97"/>
      <c r="K1201" s="97"/>
    </row>
    <row r="1202" spans="1:11" ht="15.75" customHeight="1">
      <c r="A1202" s="156" t="s">
        <v>71</v>
      </c>
      <c r="B1202" s="212" t="s">
        <v>99</v>
      </c>
      <c r="C1202" s="155">
        <v>3440</v>
      </c>
      <c r="D1202" s="362">
        <f t="shared" si="62"/>
        <v>0</v>
      </c>
      <c r="E1202" s="97"/>
      <c r="F1202" s="97"/>
      <c r="G1202" s="97"/>
      <c r="H1202" s="97"/>
      <c r="I1202" s="97"/>
      <c r="J1202" s="97"/>
      <c r="K1202" s="97"/>
    </row>
    <row r="1203" spans="1:11" ht="15.75" customHeight="1">
      <c r="A1203" s="156" t="s">
        <v>71</v>
      </c>
      <c r="B1203" s="212" t="s">
        <v>234</v>
      </c>
      <c r="C1203" s="155">
        <v>3495</v>
      </c>
      <c r="D1203" s="362">
        <f t="shared" si="62"/>
        <v>0</v>
      </c>
      <c r="E1203" s="97"/>
      <c r="F1203" s="97"/>
      <c r="G1203" s="97"/>
      <c r="H1203" s="97"/>
      <c r="I1203" s="97"/>
      <c r="J1203" s="97"/>
      <c r="K1203" s="97"/>
    </row>
    <row r="1204" spans="1:11" ht="15.75" customHeight="1">
      <c r="A1204" s="149" t="s">
        <v>71</v>
      </c>
      <c r="B1204" s="212" t="s">
        <v>83</v>
      </c>
      <c r="C1204" s="155">
        <v>3740</v>
      </c>
      <c r="D1204" s="362">
        <f t="shared" si="62"/>
        <v>0</v>
      </c>
      <c r="E1204" s="85"/>
      <c r="F1204" s="159"/>
      <c r="G1204" s="159"/>
      <c r="H1204" s="159"/>
      <c r="I1204" s="159"/>
      <c r="J1204" s="159"/>
      <c r="K1204" s="159"/>
    </row>
    <row r="1205" spans="1:11" ht="15.75" customHeight="1">
      <c r="A1205" s="149" t="s">
        <v>71</v>
      </c>
      <c r="B1205" s="212" t="s">
        <v>309</v>
      </c>
      <c r="C1205" s="181">
        <v>3780</v>
      </c>
      <c r="D1205" s="362">
        <f t="shared" si="62"/>
        <v>0</v>
      </c>
      <c r="E1205" s="159"/>
      <c r="F1205" s="159"/>
      <c r="G1205" s="159"/>
      <c r="H1205" s="159"/>
      <c r="I1205" s="159"/>
      <c r="J1205" s="159"/>
      <c r="K1205" s="159"/>
    </row>
    <row r="1206" spans="1:11" ht="15.75" customHeight="1" thickBot="1">
      <c r="A1206" s="156" t="s">
        <v>71</v>
      </c>
      <c r="B1206" s="242" t="s">
        <v>310</v>
      </c>
      <c r="C1206" s="180"/>
      <c r="D1206" s="328">
        <f t="shared" si="62"/>
        <v>0</v>
      </c>
      <c r="E1206" s="157">
        <f>SUM(E1201:E1205)</f>
        <v>0</v>
      </c>
      <c r="F1206" s="157">
        <f aca="true" t="shared" si="63" ref="F1206:K1206">SUM(F1201:F1205)</f>
        <v>0</v>
      </c>
      <c r="G1206" s="157">
        <f t="shared" si="63"/>
        <v>0</v>
      </c>
      <c r="H1206" s="157">
        <f t="shared" si="63"/>
        <v>0</v>
      </c>
      <c r="I1206" s="157">
        <f t="shared" si="63"/>
        <v>0</v>
      </c>
      <c r="J1206" s="157">
        <f t="shared" si="63"/>
        <v>0</v>
      </c>
      <c r="K1206" s="157">
        <f t="shared" si="63"/>
        <v>0</v>
      </c>
    </row>
    <row r="1207" spans="1:11" ht="13.5" customHeight="1">
      <c r="A1207" s="149" t="s">
        <v>69</v>
      </c>
      <c r="B1207" s="232" t="s">
        <v>17</v>
      </c>
      <c r="C1207" s="153"/>
      <c r="D1207" s="264"/>
      <c r="E1207" s="158"/>
      <c r="F1207" s="158"/>
      <c r="G1207" s="158"/>
      <c r="H1207" s="158"/>
      <c r="I1207" s="158"/>
      <c r="J1207" s="158"/>
      <c r="K1207" s="158"/>
    </row>
    <row r="1208" spans="1:11" ht="19.5" customHeight="1">
      <c r="A1208" s="149" t="s">
        <v>69</v>
      </c>
      <c r="B1208" s="216" t="s">
        <v>235</v>
      </c>
      <c r="C1208" s="155">
        <v>3610</v>
      </c>
      <c r="D1208" s="362">
        <f>SUM(E1208:K1208)</f>
        <v>0</v>
      </c>
      <c r="E1208" s="97"/>
      <c r="F1208" s="97"/>
      <c r="G1208" s="97"/>
      <c r="H1208" s="97"/>
      <c r="I1208" s="97"/>
      <c r="J1208" s="97"/>
      <c r="K1208" s="97"/>
    </row>
    <row r="1209" spans="1:11" ht="15.75" customHeight="1">
      <c r="A1209" s="149" t="s">
        <v>69</v>
      </c>
      <c r="B1209" s="216" t="s">
        <v>200</v>
      </c>
      <c r="C1209" s="155">
        <v>3620</v>
      </c>
      <c r="D1209" s="362">
        <f aca="true" t="shared" si="64" ref="D1209:D1214">SUM(E1209:K1209)</f>
        <v>0</v>
      </c>
      <c r="E1209" s="97"/>
      <c r="F1209" s="97"/>
      <c r="G1209" s="97"/>
      <c r="H1209" s="97"/>
      <c r="I1209" s="97"/>
      <c r="J1209" s="97"/>
      <c r="K1209" s="97"/>
    </row>
    <row r="1210" spans="1:11" ht="15.75" customHeight="1">
      <c r="A1210" s="149" t="s">
        <v>69</v>
      </c>
      <c r="B1210" s="216" t="s">
        <v>201</v>
      </c>
      <c r="C1210" s="155">
        <v>3630</v>
      </c>
      <c r="D1210" s="362">
        <f t="shared" si="64"/>
        <v>0</v>
      </c>
      <c r="E1210" s="97"/>
      <c r="F1210" s="97"/>
      <c r="G1210" s="97"/>
      <c r="H1210" s="97"/>
      <c r="I1210" s="97"/>
      <c r="J1210" s="97"/>
      <c r="K1210" s="97"/>
    </row>
    <row r="1211" spans="1:11" ht="15.75" customHeight="1">
      <c r="A1211" s="149" t="s">
        <v>69</v>
      </c>
      <c r="B1211" s="216" t="s">
        <v>281</v>
      </c>
      <c r="C1211" s="155">
        <v>3640</v>
      </c>
      <c r="D1211" s="362">
        <f t="shared" si="64"/>
        <v>0</v>
      </c>
      <c r="E1211" s="97"/>
      <c r="F1211" s="97"/>
      <c r="G1211" s="97"/>
      <c r="H1211" s="97"/>
      <c r="I1211" s="97"/>
      <c r="J1211" s="97"/>
      <c r="K1211" s="97"/>
    </row>
    <row r="1212" spans="1:11" ht="15.75" customHeight="1">
      <c r="A1212" s="149" t="s">
        <v>69</v>
      </c>
      <c r="B1212" s="216" t="s">
        <v>355</v>
      </c>
      <c r="C1212" s="155">
        <v>3650</v>
      </c>
      <c r="D1212" s="362">
        <f t="shared" si="64"/>
        <v>0</v>
      </c>
      <c r="E1212" s="97"/>
      <c r="F1212" s="97"/>
      <c r="G1212" s="97"/>
      <c r="H1212" s="97"/>
      <c r="I1212" s="97"/>
      <c r="J1212" s="97"/>
      <c r="K1212" s="97"/>
    </row>
    <row r="1213" spans="1:13" ht="15.75" customHeight="1">
      <c r="A1213" s="11"/>
      <c r="B1213" s="213" t="s">
        <v>454</v>
      </c>
      <c r="C1213" s="26">
        <v>3660</v>
      </c>
      <c r="D1213" s="362">
        <f t="shared" si="64"/>
        <v>0</v>
      </c>
      <c r="E1213" s="97"/>
      <c r="F1213" s="97"/>
      <c r="G1213" s="97"/>
      <c r="H1213" s="97"/>
      <c r="I1213" s="97"/>
      <c r="J1213" s="97"/>
      <c r="K1213" s="97"/>
      <c r="L1213" s="65"/>
      <c r="M1213" s="65"/>
    </row>
    <row r="1214" spans="1:11" ht="15.75" customHeight="1">
      <c r="A1214" s="149" t="s">
        <v>69</v>
      </c>
      <c r="B1214" s="216" t="s">
        <v>204</v>
      </c>
      <c r="C1214" s="155">
        <v>3690</v>
      </c>
      <c r="D1214" s="362">
        <f t="shared" si="64"/>
        <v>0</v>
      </c>
      <c r="E1214" s="159"/>
      <c r="F1214" s="97"/>
      <c r="G1214" s="159"/>
      <c r="H1214" s="159"/>
      <c r="I1214" s="159"/>
      <c r="J1214" s="159"/>
      <c r="K1214" s="159"/>
    </row>
    <row r="1215" spans="1:11" ht="15.75" customHeight="1" thickBot="1">
      <c r="A1215" s="149" t="s">
        <v>69</v>
      </c>
      <c r="B1215" s="216" t="s">
        <v>259</v>
      </c>
      <c r="C1215" s="160">
        <v>3600</v>
      </c>
      <c r="D1215" s="265">
        <f>SUM(E1215:K1215)</f>
        <v>0</v>
      </c>
      <c r="E1215" s="130">
        <f>SUM(E1208:E1214)</f>
        <v>0</v>
      </c>
      <c r="F1215" s="130">
        <f aca="true" t="shared" si="65" ref="F1215:K1215">SUM(F1208:F1214)</f>
        <v>0</v>
      </c>
      <c r="G1215" s="130">
        <f t="shared" si="65"/>
        <v>0</v>
      </c>
      <c r="H1215" s="130">
        <f t="shared" si="65"/>
        <v>0</v>
      </c>
      <c r="I1215" s="130">
        <f t="shared" si="65"/>
        <v>0</v>
      </c>
      <c r="J1215" s="130">
        <f t="shared" si="65"/>
        <v>0</v>
      </c>
      <c r="K1215" s="130">
        <f t="shared" si="65"/>
        <v>0</v>
      </c>
    </row>
    <row r="1216" spans="1:11" ht="15.75" customHeight="1" thickBot="1">
      <c r="A1216" s="149" t="s">
        <v>69</v>
      </c>
      <c r="B1216" s="1" t="s">
        <v>455</v>
      </c>
      <c r="C1216" s="155">
        <v>2880</v>
      </c>
      <c r="D1216" s="265">
        <f>SUM(E1216:K1216)</f>
        <v>0</v>
      </c>
      <c r="E1216" s="97"/>
      <c r="F1216" s="97"/>
      <c r="G1216" s="97"/>
      <c r="H1216" s="97"/>
      <c r="I1216" s="97"/>
      <c r="J1216" s="97"/>
      <c r="K1216" s="97"/>
    </row>
    <row r="1217" spans="1:11" ht="15.75">
      <c r="A1217" s="149" t="s">
        <v>69</v>
      </c>
      <c r="B1217" s="221" t="s">
        <v>136</v>
      </c>
      <c r="C1217" s="154"/>
      <c r="D1217" s="264"/>
      <c r="E1217" s="158"/>
      <c r="F1217" s="158"/>
      <c r="G1217" s="158"/>
      <c r="H1217" s="158"/>
      <c r="I1217" s="158"/>
      <c r="J1217" s="158"/>
      <c r="K1217" s="158"/>
    </row>
    <row r="1218" spans="1:11" ht="16.5" thickBot="1">
      <c r="A1218" s="149" t="s">
        <v>69</v>
      </c>
      <c r="B1218" s="218" t="s">
        <v>312</v>
      </c>
      <c r="C1218" s="155"/>
      <c r="D1218" s="386">
        <f>SUM(E1218:K1218)</f>
        <v>0</v>
      </c>
      <c r="E1218" s="161">
        <f aca="true" t="shared" si="66" ref="E1218:J1218">E1199+E1206+E1215+E1216</f>
        <v>0</v>
      </c>
      <c r="F1218" s="161">
        <f t="shared" si="66"/>
        <v>0</v>
      </c>
      <c r="G1218" s="161">
        <f t="shared" si="66"/>
        <v>0</v>
      </c>
      <c r="H1218" s="161">
        <f t="shared" si="66"/>
        <v>0</v>
      </c>
      <c r="I1218" s="161">
        <f t="shared" si="66"/>
        <v>0</v>
      </c>
      <c r="J1218" s="161">
        <f t="shared" si="66"/>
        <v>0</v>
      </c>
      <c r="K1218" s="161">
        <f>SUM(K1199+K1206+K1215+K1216)</f>
        <v>0</v>
      </c>
    </row>
    <row r="1219" spans="1:11" ht="7.5" customHeight="1" thickTop="1">
      <c r="A1219" s="149" t="s">
        <v>69</v>
      </c>
      <c r="B1219" s="393" t="s">
        <v>73</v>
      </c>
      <c r="C1219" s="399" t="s">
        <v>72</v>
      </c>
      <c r="D1219" s="387"/>
      <c r="E1219" s="162"/>
      <c r="F1219" s="162"/>
      <c r="G1219" s="162"/>
      <c r="H1219" s="162"/>
      <c r="I1219" s="162"/>
      <c r="J1219" s="162"/>
      <c r="K1219" s="162"/>
    </row>
    <row r="1220" spans="1:11" ht="7.5" customHeight="1">
      <c r="A1220" s="149" t="s">
        <v>69</v>
      </c>
      <c r="B1220" s="394"/>
      <c r="C1220" s="400"/>
      <c r="D1220" s="264"/>
      <c r="E1220" s="158"/>
      <c r="F1220" s="158"/>
      <c r="G1220" s="158"/>
      <c r="H1220" s="158"/>
      <c r="I1220" s="158"/>
      <c r="J1220" s="158"/>
      <c r="K1220" s="158"/>
    </row>
    <row r="1221" spans="1:11" ht="7.5" customHeight="1">
      <c r="A1221" s="149" t="s">
        <v>69</v>
      </c>
      <c r="B1221" s="395"/>
      <c r="C1221" s="401"/>
      <c r="D1221" s="264"/>
      <c r="E1221" s="158"/>
      <c r="F1221" s="158"/>
      <c r="G1221" s="158"/>
      <c r="H1221" s="158"/>
      <c r="I1221" s="158"/>
      <c r="J1221" s="158"/>
      <c r="K1221" s="158"/>
    </row>
    <row r="1222" spans="1:11" ht="15" customHeight="1">
      <c r="A1222" s="149" t="s">
        <v>69</v>
      </c>
      <c r="B1222" s="232" t="s">
        <v>137</v>
      </c>
      <c r="C1222" s="153"/>
      <c r="D1222" s="270"/>
      <c r="E1222" s="163"/>
      <c r="F1222" s="163"/>
      <c r="G1222" s="163"/>
      <c r="H1222" s="163"/>
      <c r="I1222" s="163"/>
      <c r="J1222" s="163"/>
      <c r="K1222" s="163"/>
    </row>
    <row r="1223" spans="1:11" ht="14.25" customHeight="1">
      <c r="A1223" s="149" t="s">
        <v>70</v>
      </c>
      <c r="B1223" s="212" t="s">
        <v>238</v>
      </c>
      <c r="C1223" s="155">
        <v>100</v>
      </c>
      <c r="D1223" s="362">
        <f aca="true" t="shared" si="67" ref="D1223:D1230">SUM(E1223:K1223)</f>
        <v>0</v>
      </c>
      <c r="E1223" s="97"/>
      <c r="F1223" s="97"/>
      <c r="G1223" s="97"/>
      <c r="H1223" s="97"/>
      <c r="I1223" s="97"/>
      <c r="J1223" s="97"/>
      <c r="K1223" s="97"/>
    </row>
    <row r="1224" spans="1:11" ht="15.75" customHeight="1">
      <c r="A1224" s="156" t="s">
        <v>70</v>
      </c>
      <c r="B1224" s="212" t="s">
        <v>23</v>
      </c>
      <c r="C1224" s="155">
        <v>200</v>
      </c>
      <c r="D1224" s="362">
        <f t="shared" si="67"/>
        <v>0</v>
      </c>
      <c r="E1224" s="97"/>
      <c r="F1224" s="97"/>
      <c r="G1224" s="97"/>
      <c r="H1224" s="97"/>
      <c r="I1224" s="97"/>
      <c r="J1224" s="97"/>
      <c r="K1224" s="97"/>
    </row>
    <row r="1225" spans="1:11" ht="15.75" customHeight="1">
      <c r="A1225" s="156" t="s">
        <v>70</v>
      </c>
      <c r="B1225" s="212" t="s">
        <v>239</v>
      </c>
      <c r="C1225" s="155">
        <v>300</v>
      </c>
      <c r="D1225" s="362">
        <f t="shared" si="67"/>
        <v>0</v>
      </c>
      <c r="E1225" s="97"/>
      <c r="F1225" s="97"/>
      <c r="G1225" s="97"/>
      <c r="H1225" s="97"/>
      <c r="I1225" s="97"/>
      <c r="J1225" s="97"/>
      <c r="K1225" s="97"/>
    </row>
    <row r="1226" spans="1:11" ht="15.75" customHeight="1">
      <c r="A1226" s="156" t="s">
        <v>70</v>
      </c>
      <c r="B1226" s="212" t="s">
        <v>25</v>
      </c>
      <c r="C1226" s="155">
        <v>400</v>
      </c>
      <c r="D1226" s="362">
        <f t="shared" si="67"/>
        <v>0</v>
      </c>
      <c r="E1226" s="97"/>
      <c r="F1226" s="97"/>
      <c r="G1226" s="97"/>
      <c r="H1226" s="97"/>
      <c r="I1226" s="97"/>
      <c r="J1226" s="97"/>
      <c r="K1226" s="97"/>
    </row>
    <row r="1227" spans="1:11" ht="15.75" customHeight="1">
      <c r="A1227" s="156" t="s">
        <v>70</v>
      </c>
      <c r="B1227" s="212" t="s">
        <v>240</v>
      </c>
      <c r="C1227" s="155">
        <v>500</v>
      </c>
      <c r="D1227" s="362">
        <f t="shared" si="67"/>
        <v>0</v>
      </c>
      <c r="E1227" s="97"/>
      <c r="F1227" s="97"/>
      <c r="G1227" s="97"/>
      <c r="H1227" s="97"/>
      <c r="I1227" s="97"/>
      <c r="J1227" s="97"/>
      <c r="K1227" s="97"/>
    </row>
    <row r="1228" spans="1:11" ht="15.75" customHeight="1">
      <c r="A1228" s="156" t="s">
        <v>70</v>
      </c>
      <c r="B1228" s="212" t="s">
        <v>52</v>
      </c>
      <c r="C1228" s="155">
        <v>600</v>
      </c>
      <c r="D1228" s="362">
        <f t="shared" si="67"/>
        <v>0</v>
      </c>
      <c r="E1228" s="97"/>
      <c r="F1228" s="97"/>
      <c r="G1228" s="97"/>
      <c r="H1228" s="97"/>
      <c r="I1228" s="97"/>
      <c r="J1228" s="97"/>
      <c r="K1228" s="97"/>
    </row>
    <row r="1229" spans="1:11" ht="15.75" customHeight="1">
      <c r="A1229" s="156" t="s">
        <v>70</v>
      </c>
      <c r="B1229" s="212" t="s">
        <v>342</v>
      </c>
      <c r="C1229" s="155">
        <v>700</v>
      </c>
      <c r="D1229" s="362">
        <f t="shared" si="67"/>
        <v>0</v>
      </c>
      <c r="E1229" s="97"/>
      <c r="F1229" s="97"/>
      <c r="G1229" s="97"/>
      <c r="H1229" s="97"/>
      <c r="I1229" s="97"/>
      <c r="J1229" s="97"/>
      <c r="K1229" s="97"/>
    </row>
    <row r="1230" spans="1:11" ht="15.75" customHeight="1" thickBot="1">
      <c r="A1230" s="156" t="s">
        <v>70</v>
      </c>
      <c r="B1230" s="242" t="s">
        <v>313</v>
      </c>
      <c r="C1230" s="180"/>
      <c r="D1230" s="328">
        <f t="shared" si="67"/>
        <v>0</v>
      </c>
      <c r="E1230" s="157">
        <f aca="true" t="shared" si="68" ref="E1230:K1230">SUM(E1223:E1229)</f>
        <v>0</v>
      </c>
      <c r="F1230" s="157">
        <f t="shared" si="68"/>
        <v>0</v>
      </c>
      <c r="G1230" s="157">
        <f t="shared" si="68"/>
        <v>0</v>
      </c>
      <c r="H1230" s="157">
        <f t="shared" si="68"/>
        <v>0</v>
      </c>
      <c r="I1230" s="157">
        <f t="shared" si="68"/>
        <v>0</v>
      </c>
      <c r="J1230" s="157">
        <f t="shared" si="68"/>
        <v>0</v>
      </c>
      <c r="K1230" s="157">
        <f t="shared" si="68"/>
        <v>0</v>
      </c>
    </row>
    <row r="1231" spans="1:11" ht="17.25" customHeight="1">
      <c r="A1231" s="149" t="s">
        <v>69</v>
      </c>
      <c r="B1231" s="232" t="s">
        <v>138</v>
      </c>
      <c r="C1231" s="153"/>
      <c r="D1231" s="264"/>
      <c r="E1231" s="158"/>
      <c r="F1231" s="158"/>
      <c r="G1231" s="158"/>
      <c r="H1231" s="158"/>
      <c r="I1231" s="158"/>
      <c r="J1231" s="158"/>
      <c r="K1231" s="158"/>
    </row>
    <row r="1232" spans="1:11" ht="13.5" customHeight="1">
      <c r="A1232" s="149" t="s">
        <v>71</v>
      </c>
      <c r="B1232" s="216" t="s">
        <v>300</v>
      </c>
      <c r="C1232" s="155">
        <v>720</v>
      </c>
      <c r="D1232" s="362">
        <f>SUM(E1232:K1232)</f>
        <v>0</v>
      </c>
      <c r="E1232" s="97"/>
      <c r="F1232" s="97"/>
      <c r="G1232" s="97"/>
      <c r="H1232" s="97"/>
      <c r="I1232" s="97"/>
      <c r="J1232" s="97"/>
      <c r="K1232" s="97"/>
    </row>
    <row r="1233" spans="1:11" ht="15.75" customHeight="1">
      <c r="A1233" s="156" t="s">
        <v>71</v>
      </c>
      <c r="B1233" s="216" t="s">
        <v>314</v>
      </c>
      <c r="C1233" s="155">
        <v>810</v>
      </c>
      <c r="D1233" s="362">
        <f>SUM(E1233:K1233)</f>
        <v>0</v>
      </c>
      <c r="E1233" s="97"/>
      <c r="F1233" s="97"/>
      <c r="G1233" s="97"/>
      <c r="H1233" s="97"/>
      <c r="I1233" s="97"/>
      <c r="J1233" s="97"/>
      <c r="K1233" s="97"/>
    </row>
    <row r="1234" spans="1:11" ht="15.75" customHeight="1" thickBot="1">
      <c r="A1234" s="156" t="s">
        <v>71</v>
      </c>
      <c r="B1234" s="242" t="s">
        <v>315</v>
      </c>
      <c r="C1234" s="180"/>
      <c r="D1234" s="328">
        <f>SUM(E1234:K1234)</f>
        <v>0</v>
      </c>
      <c r="E1234" s="157">
        <f aca="true" t="shared" si="69" ref="E1234:K1234">SUM(E1232:E1233)</f>
        <v>0</v>
      </c>
      <c r="F1234" s="157">
        <f t="shared" si="69"/>
        <v>0</v>
      </c>
      <c r="G1234" s="157">
        <f t="shared" si="69"/>
        <v>0</v>
      </c>
      <c r="H1234" s="157">
        <f t="shared" si="69"/>
        <v>0</v>
      </c>
      <c r="I1234" s="157">
        <f t="shared" si="69"/>
        <v>0</v>
      </c>
      <c r="J1234" s="157">
        <f t="shared" si="69"/>
        <v>0</v>
      </c>
      <c r="K1234" s="157">
        <f t="shared" si="69"/>
        <v>0</v>
      </c>
    </row>
    <row r="1235" spans="1:11" ht="13.5" customHeight="1">
      <c r="A1235" s="149" t="s">
        <v>69</v>
      </c>
      <c r="B1235" s="232" t="s">
        <v>32</v>
      </c>
      <c r="C1235" s="153"/>
      <c r="D1235" s="264"/>
      <c r="E1235" s="158"/>
      <c r="F1235" s="158"/>
      <c r="G1235" s="158"/>
      <c r="H1235" s="158"/>
      <c r="I1235" s="158"/>
      <c r="J1235" s="158"/>
      <c r="K1235" s="158"/>
    </row>
    <row r="1236" spans="1:11" ht="15.75" customHeight="1">
      <c r="A1236" s="149" t="s">
        <v>69</v>
      </c>
      <c r="B1236" s="216" t="s">
        <v>243</v>
      </c>
      <c r="C1236" s="155">
        <v>910</v>
      </c>
      <c r="D1236" s="362">
        <f aca="true" t="shared" si="70" ref="D1236:D1244">SUM(E1236:K1236)</f>
        <v>0</v>
      </c>
      <c r="E1236" s="97"/>
      <c r="F1236" s="97"/>
      <c r="G1236" s="97"/>
      <c r="H1236" s="97"/>
      <c r="I1236" s="97"/>
      <c r="J1236" s="97"/>
      <c r="K1236" s="97"/>
    </row>
    <row r="1237" spans="1:11" ht="15.75" customHeight="1">
      <c r="A1237" s="149" t="s">
        <v>69</v>
      </c>
      <c r="B1237" s="216" t="s">
        <v>222</v>
      </c>
      <c r="C1237" s="155">
        <v>920</v>
      </c>
      <c r="D1237" s="362">
        <f t="shared" si="70"/>
        <v>0</v>
      </c>
      <c r="E1237" s="97"/>
      <c r="F1237" s="97"/>
      <c r="G1237" s="97"/>
      <c r="H1237" s="97"/>
      <c r="I1237" s="97"/>
      <c r="J1237" s="97"/>
      <c r="K1237" s="97"/>
    </row>
    <row r="1238" spans="1:11" ht="15.75" customHeight="1">
      <c r="A1238" s="149" t="s">
        <v>69</v>
      </c>
      <c r="B1238" s="216" t="s">
        <v>223</v>
      </c>
      <c r="C1238" s="155">
        <v>930</v>
      </c>
      <c r="D1238" s="362">
        <f t="shared" si="70"/>
        <v>0</v>
      </c>
      <c r="E1238" s="97"/>
      <c r="F1238" s="97"/>
      <c r="G1238" s="97"/>
      <c r="H1238" s="97"/>
      <c r="I1238" s="97"/>
      <c r="J1238" s="97"/>
      <c r="K1238" s="97"/>
    </row>
    <row r="1239" spans="1:11" ht="15.75" customHeight="1">
      <c r="A1239" s="149" t="s">
        <v>69</v>
      </c>
      <c r="B1239" s="216" t="s">
        <v>287</v>
      </c>
      <c r="C1239" s="155">
        <v>940</v>
      </c>
      <c r="D1239" s="362">
        <f t="shared" si="70"/>
        <v>0</v>
      </c>
      <c r="E1239" s="97"/>
      <c r="F1239" s="97"/>
      <c r="G1239" s="97"/>
      <c r="H1239" s="97"/>
      <c r="I1239" s="97"/>
      <c r="J1239" s="97"/>
      <c r="K1239" s="97"/>
    </row>
    <row r="1240" spans="1:11" ht="15.75" customHeight="1">
      <c r="A1240" s="149" t="s">
        <v>69</v>
      </c>
      <c r="B1240" s="216" t="s">
        <v>355</v>
      </c>
      <c r="C1240" s="155">
        <v>950</v>
      </c>
      <c r="D1240" s="362">
        <f t="shared" si="70"/>
        <v>0</v>
      </c>
      <c r="E1240" s="97"/>
      <c r="F1240" s="97"/>
      <c r="G1240" s="97"/>
      <c r="H1240" s="97"/>
      <c r="I1240" s="97"/>
      <c r="J1240" s="97"/>
      <c r="K1240" s="97"/>
    </row>
    <row r="1241" spans="1:11" ht="15.75" customHeight="1">
      <c r="A1241" s="11"/>
      <c r="B1241" s="210" t="s">
        <v>432</v>
      </c>
      <c r="C1241" s="44">
        <v>960</v>
      </c>
      <c r="D1241" s="381">
        <f t="shared" si="70"/>
        <v>0</v>
      </c>
      <c r="E1241" s="97"/>
      <c r="F1241" s="97"/>
      <c r="G1241" s="97"/>
      <c r="H1241" s="97"/>
      <c r="I1241" s="97"/>
      <c r="J1241" s="97"/>
      <c r="K1241" s="97"/>
    </row>
    <row r="1242" spans="1:11" ht="15.75" customHeight="1">
      <c r="A1242" s="149" t="s">
        <v>69</v>
      </c>
      <c r="B1242" s="216" t="s">
        <v>226</v>
      </c>
      <c r="C1242" s="155">
        <v>990</v>
      </c>
      <c r="D1242" s="362">
        <f t="shared" si="70"/>
        <v>0</v>
      </c>
      <c r="E1242" s="159"/>
      <c r="F1242" s="159"/>
      <c r="G1242" s="159"/>
      <c r="H1242" s="159"/>
      <c r="I1242" s="159"/>
      <c r="J1242" s="159"/>
      <c r="K1242" s="159"/>
    </row>
    <row r="1243" spans="1:11" ht="15.75" customHeight="1" thickBot="1">
      <c r="A1243" s="149" t="s">
        <v>69</v>
      </c>
      <c r="B1243" s="216" t="s">
        <v>227</v>
      </c>
      <c r="C1243" s="160">
        <v>9700</v>
      </c>
      <c r="D1243" s="265">
        <f>SUM(E1243:K1243)</f>
        <v>0</v>
      </c>
      <c r="E1243" s="130">
        <f>SUM(E1236:E1242)</f>
        <v>0</v>
      </c>
      <c r="F1243" s="130">
        <f aca="true" t="shared" si="71" ref="F1243:K1243">SUM(F1236:F1242)</f>
        <v>0</v>
      </c>
      <c r="G1243" s="130">
        <f t="shared" si="71"/>
        <v>0</v>
      </c>
      <c r="H1243" s="130">
        <f t="shared" si="71"/>
        <v>0</v>
      </c>
      <c r="I1243" s="130">
        <f t="shared" si="71"/>
        <v>0</v>
      </c>
      <c r="J1243" s="130">
        <f t="shared" si="71"/>
        <v>0</v>
      </c>
      <c r="K1243" s="130">
        <f t="shared" si="71"/>
        <v>0</v>
      </c>
    </row>
    <row r="1244" spans="1:11" ht="15.75" customHeight="1">
      <c r="A1244" s="149" t="s">
        <v>69</v>
      </c>
      <c r="B1244" s="1" t="s">
        <v>456</v>
      </c>
      <c r="C1244" s="155">
        <v>2780</v>
      </c>
      <c r="D1244" s="362">
        <f t="shared" si="70"/>
        <v>0</v>
      </c>
      <c r="E1244" s="97"/>
      <c r="F1244" s="97"/>
      <c r="G1244" s="97"/>
      <c r="H1244" s="97"/>
      <c r="I1244" s="97"/>
      <c r="J1244" s="97"/>
      <c r="K1244" s="97"/>
    </row>
    <row r="1245" spans="1:11" ht="17.25" customHeight="1">
      <c r="A1245" s="149" t="s">
        <v>69</v>
      </c>
      <c r="B1245" s="221" t="s">
        <v>139</v>
      </c>
      <c r="C1245" s="154"/>
      <c r="D1245" s="264"/>
      <c r="E1245" s="158"/>
      <c r="F1245" s="158"/>
      <c r="G1245" s="158"/>
      <c r="H1245" s="158"/>
      <c r="I1245" s="158"/>
      <c r="J1245" s="158"/>
      <c r="K1245" s="158"/>
    </row>
    <row r="1246" spans="1:11" ht="20.25" customHeight="1" thickBot="1">
      <c r="A1246" s="149" t="s">
        <v>69</v>
      </c>
      <c r="B1246" s="218" t="s">
        <v>316</v>
      </c>
      <c r="C1246" s="155"/>
      <c r="D1246" s="386">
        <f>SUM(E1246:K1246)</f>
        <v>0</v>
      </c>
      <c r="E1246" s="161">
        <f>E1230+E1234+E1243+E1244</f>
        <v>0</v>
      </c>
      <c r="F1246" s="161">
        <f aca="true" t="shared" si="72" ref="F1246:K1246">F1230+F1234+F1243+F1244</f>
        <v>0</v>
      </c>
      <c r="G1246" s="161">
        <f t="shared" si="72"/>
        <v>0</v>
      </c>
      <c r="H1246" s="161">
        <f t="shared" si="72"/>
        <v>0</v>
      </c>
      <c r="I1246" s="161">
        <f t="shared" si="72"/>
        <v>0</v>
      </c>
      <c r="J1246" s="161">
        <f t="shared" si="72"/>
        <v>0</v>
      </c>
      <c r="K1246" s="161">
        <f t="shared" si="72"/>
        <v>0</v>
      </c>
    </row>
    <row r="1247" spans="1:11" ht="9.75" customHeight="1" thickTop="1">
      <c r="A1247" s="149" t="s">
        <v>69</v>
      </c>
      <c r="B1247" s="164"/>
      <c r="C1247" s="164"/>
      <c r="D1247" s="388"/>
      <c r="E1247" s="150"/>
      <c r="F1247" s="150"/>
      <c r="G1247" s="150"/>
      <c r="H1247" s="150"/>
      <c r="I1247" s="150"/>
      <c r="J1247" s="150"/>
      <c r="K1247" s="150"/>
    </row>
    <row r="1248" spans="1:11" ht="15.75">
      <c r="A1248" s="149" t="s">
        <v>69</v>
      </c>
      <c r="B1248" s="164" t="s">
        <v>34</v>
      </c>
      <c r="C1248" s="164"/>
      <c r="D1248" s="382"/>
      <c r="E1248" s="150"/>
      <c r="F1248" s="165"/>
      <c r="G1248" s="150"/>
      <c r="H1248" s="150"/>
      <c r="I1248" s="150"/>
      <c r="J1248" s="150"/>
      <c r="K1248" s="150"/>
    </row>
    <row r="1249" spans="1:11" ht="15.75">
      <c r="A1249" s="156"/>
      <c r="B1249" s="164"/>
      <c r="C1249" s="164"/>
      <c r="D1249" s="382"/>
      <c r="E1249" s="150"/>
      <c r="F1249" s="165"/>
      <c r="G1249" s="150"/>
      <c r="H1249" s="150"/>
      <c r="I1249" s="150"/>
      <c r="J1249" s="150"/>
      <c r="K1249" s="150"/>
    </row>
    <row r="1250" spans="1:11" ht="15.75">
      <c r="A1250" s="156"/>
      <c r="B1250" s="164"/>
      <c r="C1250" s="164"/>
      <c r="D1250" s="382"/>
      <c r="E1250" s="150"/>
      <c r="F1250" s="150"/>
      <c r="G1250" s="150"/>
      <c r="H1250" s="150"/>
      <c r="I1250" s="150"/>
      <c r="J1250" s="150"/>
      <c r="K1250" s="150"/>
    </row>
    <row r="1251" ht="15.75">
      <c r="A1251" s="10" t="s">
        <v>74</v>
      </c>
    </row>
  </sheetData>
  <sheetProtection/>
  <mergeCells count="6">
    <mergeCell ref="B1154:B1156"/>
    <mergeCell ref="C1154:C1156"/>
    <mergeCell ref="B1219:B1221"/>
    <mergeCell ref="C1219:C1221"/>
    <mergeCell ref="B180:C180"/>
    <mergeCell ref="B781:C781"/>
  </mergeCells>
  <dataValidations count="3">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2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28">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8">
      <formula1>0.748</formula1>
    </dataValidation>
  </dataValidations>
  <printOptions horizontalCentered="1"/>
  <pageMargins left="0.5" right="0.5" top="0.5" bottom="0.5" header="0" footer="0"/>
  <pageSetup fitToHeight="1" fitToWidth="1" horizontalDpi="600" verticalDpi="600" orientation="portrait" paperSize="5"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STEVENS, JANIS</cp:lastModifiedBy>
  <cp:lastPrinted>2012-09-01T19:41:34Z</cp:lastPrinted>
  <dcterms:created xsi:type="dcterms:W3CDTF">2001-04-19T18:50:16Z</dcterms:created>
  <dcterms:modified xsi:type="dcterms:W3CDTF">2015-06-19T16:57:14Z</dcterms:modified>
  <cp:category/>
  <cp:version/>
  <cp:contentType/>
  <cp:contentStatus/>
</cp:coreProperties>
</file>